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75" firstSheet="2" activeTab="2"/>
  </bookViews>
  <sheets>
    <sheet name="Tue" sheetId="1" state="hidden" r:id="rId1"/>
    <sheet name="SatSun" sheetId="2" state="hidden" r:id="rId2"/>
    <sheet name="Job Details" sheetId="3" r:id="rId3"/>
    <sheet name="Restrictions" sheetId="4" r:id="rId4"/>
    <sheet name="VICARAGE ROAD" sheetId="5" r:id="rId5"/>
  </sheets>
  <definedNames>
    <definedName name="_xlnm._FilterDatabase" localSheetId="1" hidden="1">'SatSun'!$A$1:$BB$131</definedName>
    <definedName name="_xlnm._FilterDatabase" localSheetId="0" hidden="1">'Tue'!$A$1:$AO$105</definedName>
    <definedName name="Do_Edit_10" localSheetId="2">'Job Details'!Do_Edit_10</definedName>
    <definedName name="Do_Edit_10">[0]!Do_Edit_10</definedName>
    <definedName name="Do_Edit_11" localSheetId="2">'Job Details'!Do_Edit_11</definedName>
    <definedName name="Do_Edit_11">[0]!Do_Edit_11</definedName>
    <definedName name="Do_Edit_12" localSheetId="2">'Job Details'!Do_Edit_12</definedName>
    <definedName name="Do_Edit_12">[0]!Do_Edit_12</definedName>
    <definedName name="Do_Edit_13" localSheetId="2">'Job Details'!Do_Edit_13</definedName>
    <definedName name="Do_Edit_13">[0]!Do_Edit_13</definedName>
    <definedName name="Do_Edit_2" localSheetId="2">'Job Details'!Do_Edit_2</definedName>
    <definedName name="Do_Edit_2">[0]!Do_Edit_2</definedName>
    <definedName name="Do_Edit_4" localSheetId="2">'Job Details'!Do_Edit_4</definedName>
    <definedName name="Do_Edit_4">[0]!Do_Edit_4</definedName>
    <definedName name="Do_Edit_5" localSheetId="2">'Job Details'!Do_Edit_5</definedName>
    <definedName name="Do_Edit_5">[0]!Do_Edit_5</definedName>
    <definedName name="Do_Edit_6" localSheetId="2">'Job Details'!Do_Edit_6</definedName>
    <definedName name="Do_Edit_6">[0]!Do_Edit_6</definedName>
    <definedName name="Do_Edit_7" localSheetId="2">'Job Details'!Do_Edit_7</definedName>
    <definedName name="Do_Edit_7">[0]!Do_Edit_7</definedName>
    <definedName name="Do_Edit_8" localSheetId="2">'Job Details'!Do_Edit_8</definedName>
    <definedName name="Do_Edit_8">[0]!Do_Edit_8</definedName>
    <definedName name="Do_Edit_9" localSheetId="2">'Job Details'!Do_Edit_9</definedName>
    <definedName name="Do_Edit_9">[0]!Do_Edit_9</definedName>
    <definedName name="Do_Scrolling" localSheetId="2">'Job Details'!Do_Scrolling</definedName>
    <definedName name="Do_Scrolling">[0]!Do_Scrolling</definedName>
    <definedName name="OK_Enter_Next" localSheetId="2">'Job Details'!OK_Enter_Next</definedName>
    <definedName name="OK_Enter_Next">[0]!OK_Enter_Next</definedName>
    <definedName name="_xlnm.Print_Area" localSheetId="3">'Restrictions'!$A$1:$L$46</definedName>
  </definedNames>
  <calcPr fullCalcOnLoad="1"/>
</workbook>
</file>

<file path=xl/sharedStrings.xml><?xml version="1.0" encoding="utf-8"?>
<sst xmlns="http://schemas.openxmlformats.org/spreadsheetml/2006/main" count="1759" uniqueCount="244">
  <si>
    <t>STREET NAME</t>
  </si>
  <si>
    <t>BEAT</t>
  </si>
  <si>
    <t>BAY NO</t>
  </si>
  <si>
    <t>PERMIT</t>
  </si>
  <si>
    <t>OTHER</t>
  </si>
  <si>
    <t>Arrival</t>
  </si>
  <si>
    <t>Departure</t>
  </si>
  <si>
    <t>Duration Start</t>
  </si>
  <si>
    <t>Duration End</t>
  </si>
  <si>
    <t>USER</t>
  </si>
  <si>
    <t>VICARAGE ROAD</t>
  </si>
  <si>
    <t>DY</t>
  </si>
  <si>
    <t>KV61</t>
  </si>
  <si>
    <t>Car</t>
  </si>
  <si>
    <t>PED</t>
  </si>
  <si>
    <t/>
  </si>
  <si>
    <t>Short Stay/Visitor</t>
  </si>
  <si>
    <t>LR61</t>
  </si>
  <si>
    <t>LS54</t>
  </si>
  <si>
    <t>Resident</t>
  </si>
  <si>
    <t>P&amp;D</t>
  </si>
  <si>
    <t>LG61</t>
  </si>
  <si>
    <t>WP59</t>
  </si>
  <si>
    <t>FT11</t>
  </si>
  <si>
    <t>KF04</t>
  </si>
  <si>
    <t>K868</t>
  </si>
  <si>
    <t>W668</t>
  </si>
  <si>
    <t>LS14</t>
  </si>
  <si>
    <t>DS57</t>
  </si>
  <si>
    <t>LB10</t>
  </si>
  <si>
    <t>T10</t>
  </si>
  <si>
    <t>R354</t>
  </si>
  <si>
    <t>RV53</t>
  </si>
  <si>
    <t>YN52</t>
  </si>
  <si>
    <t>CV56</t>
  </si>
  <si>
    <t>VS29</t>
  </si>
  <si>
    <t>SY</t>
  </si>
  <si>
    <t>RES</t>
  </si>
  <si>
    <t>LR04</t>
  </si>
  <si>
    <t>OU57</t>
  </si>
  <si>
    <t>FW03</t>
  </si>
  <si>
    <t>BU05</t>
  </si>
  <si>
    <t>BV06</t>
  </si>
  <si>
    <t>HT04</t>
  </si>
  <si>
    <t>YC09</t>
  </si>
  <si>
    <t>RO57</t>
  </si>
  <si>
    <t>X494</t>
  </si>
  <si>
    <t>RV17</t>
  </si>
  <si>
    <t>LG06</t>
  </si>
  <si>
    <t>RO10</t>
  </si>
  <si>
    <t>PL03</t>
  </si>
  <si>
    <t>C8JH</t>
  </si>
  <si>
    <t>YG62</t>
  </si>
  <si>
    <t>401O</t>
  </si>
  <si>
    <t>SE06</t>
  </si>
  <si>
    <t>LGV</t>
  </si>
  <si>
    <t>LT13</t>
  </si>
  <si>
    <t>LF64</t>
  </si>
  <si>
    <t>LO62</t>
  </si>
  <si>
    <t>HY60</t>
  </si>
  <si>
    <t>RF56</t>
  </si>
  <si>
    <t>LD62</t>
  </si>
  <si>
    <t>DSE06</t>
  </si>
  <si>
    <t>LF54</t>
  </si>
  <si>
    <t>DK</t>
  </si>
  <si>
    <t>DE13</t>
  </si>
  <si>
    <t>EX08</t>
  </si>
  <si>
    <t>S239</t>
  </si>
  <si>
    <t>LL60</t>
  </si>
  <si>
    <t>BV11</t>
  </si>
  <si>
    <t>CX57</t>
  </si>
  <si>
    <t>Y401</t>
  </si>
  <si>
    <t>LP07</t>
  </si>
  <si>
    <t>BG09</t>
  </si>
  <si>
    <t>WN53</t>
  </si>
  <si>
    <t>GV52</t>
  </si>
  <si>
    <t>K1LC</t>
  </si>
  <si>
    <t>LG04</t>
  </si>
  <si>
    <t>R139</t>
  </si>
  <si>
    <t>NA05</t>
  </si>
  <si>
    <t>MA54</t>
  </si>
  <si>
    <t>HJ59</t>
  </si>
  <si>
    <t>GU06</t>
  </si>
  <si>
    <t>HK08</t>
  </si>
  <si>
    <t>LB63</t>
  </si>
  <si>
    <t>N658</t>
  </si>
  <si>
    <t>FM0R</t>
  </si>
  <si>
    <t>HK03</t>
  </si>
  <si>
    <t>KW53</t>
  </si>
  <si>
    <t>BU06</t>
  </si>
  <si>
    <t>MH14</t>
  </si>
  <si>
    <t>KN55</t>
  </si>
  <si>
    <t>GL62</t>
  </si>
  <si>
    <t>FP13</t>
  </si>
  <si>
    <t>YG09</t>
  </si>
  <si>
    <t>KR02</t>
  </si>
  <si>
    <t>YT62</t>
  </si>
  <si>
    <t>RJ02</t>
  </si>
  <si>
    <t>LJ09</t>
  </si>
  <si>
    <t>LL13</t>
  </si>
  <si>
    <t>EA14</t>
  </si>
  <si>
    <t>OY7</t>
  </si>
  <si>
    <t>LG63</t>
  </si>
  <si>
    <t>VP08</t>
  </si>
  <si>
    <t>REGULATION</t>
  </si>
  <si>
    <t>PLATE</t>
  </si>
  <si>
    <t>CLASS</t>
  </si>
  <si>
    <t>MINOR</t>
  </si>
  <si>
    <t>3EKH</t>
  </si>
  <si>
    <t>9XFW</t>
  </si>
  <si>
    <t>5PDO</t>
  </si>
  <si>
    <t>0CLY</t>
  </si>
  <si>
    <t>1SVM</t>
  </si>
  <si>
    <t>2NEO</t>
  </si>
  <si>
    <t>2LZB</t>
  </si>
  <si>
    <t>4NKS</t>
  </si>
  <si>
    <t>4WVG</t>
  </si>
  <si>
    <t>1HRJ</t>
  </si>
  <si>
    <t>5WXA</t>
  </si>
  <si>
    <t>Pay &amp; Display</t>
  </si>
  <si>
    <t>5WLC</t>
  </si>
  <si>
    <t>8XCM</t>
  </si>
  <si>
    <t>Disabled</t>
  </si>
  <si>
    <t>3FNN</t>
  </si>
  <si>
    <t>5TZN</t>
  </si>
  <si>
    <t>4KRZ</t>
  </si>
  <si>
    <t>6FEV</t>
  </si>
  <si>
    <t>2OGU</t>
  </si>
  <si>
    <t>4VCM</t>
  </si>
  <si>
    <t>2AOW</t>
  </si>
  <si>
    <t>7MGZ</t>
  </si>
  <si>
    <t>3DXW</t>
  </si>
  <si>
    <t>9ROU</t>
  </si>
  <si>
    <t>5PUH</t>
  </si>
  <si>
    <t>3UND</t>
  </si>
  <si>
    <t>7OBY</t>
  </si>
  <si>
    <t>0YWF</t>
  </si>
  <si>
    <t>3VGN</t>
  </si>
  <si>
    <t>6JZM</t>
  </si>
  <si>
    <t>4JWL</t>
  </si>
  <si>
    <t>9SRU</t>
  </si>
  <si>
    <t>4RPO</t>
  </si>
  <si>
    <t>3XYT</t>
  </si>
  <si>
    <t>7XHG</t>
  </si>
  <si>
    <t>7KMF</t>
  </si>
  <si>
    <t>4UGR</t>
  </si>
  <si>
    <t>1MVV</t>
  </si>
  <si>
    <t>3FDL</t>
  </si>
  <si>
    <t>6EOO</t>
  </si>
  <si>
    <t>6WXY</t>
  </si>
  <si>
    <t>3GME</t>
  </si>
  <si>
    <t>9NLO</t>
  </si>
  <si>
    <t>0NWY</t>
  </si>
  <si>
    <t>4NPZ</t>
  </si>
  <si>
    <t>2KYC</t>
  </si>
  <si>
    <t>4SKE</t>
  </si>
  <si>
    <t>3ORS</t>
  </si>
  <si>
    <t>8JHM</t>
  </si>
  <si>
    <t>4MYY</t>
  </si>
  <si>
    <t>1TBK</t>
  </si>
  <si>
    <t>4KUO</t>
  </si>
  <si>
    <t>5UMV</t>
  </si>
  <si>
    <t>3RYF</t>
  </si>
  <si>
    <t>4YYP</t>
  </si>
  <si>
    <t>9KNP</t>
  </si>
  <si>
    <t>8UXA</t>
  </si>
  <si>
    <t>7RLA</t>
  </si>
  <si>
    <t>7FZD</t>
  </si>
  <si>
    <t>7FRL</t>
  </si>
  <si>
    <t>1SVJ</t>
  </si>
  <si>
    <t>4RXL</t>
  </si>
  <si>
    <t>0TUW</t>
  </si>
  <si>
    <t>1GDU</t>
  </si>
  <si>
    <t>4FEH</t>
  </si>
  <si>
    <t>9XLK</t>
  </si>
  <si>
    <t>1AMP</t>
  </si>
  <si>
    <t>5GGJ</t>
  </si>
  <si>
    <t>0CFN</t>
  </si>
  <si>
    <t>4XWL</t>
  </si>
  <si>
    <t>8EKO</t>
  </si>
  <si>
    <t>7JWJ</t>
  </si>
  <si>
    <t>5XJK</t>
  </si>
  <si>
    <t>9AZB</t>
  </si>
  <si>
    <t>5USS</t>
  </si>
  <si>
    <t>3MVG</t>
  </si>
  <si>
    <t>2JHA</t>
  </si>
  <si>
    <t>5YMC</t>
  </si>
  <si>
    <t>2FXW</t>
  </si>
  <si>
    <t>6CTV</t>
  </si>
  <si>
    <t>1ZZA</t>
  </si>
  <si>
    <t>1LLO</t>
  </si>
  <si>
    <t>6PYG</t>
  </si>
  <si>
    <t>6RFJ</t>
  </si>
  <si>
    <t>5UNE</t>
  </si>
  <si>
    <t>1BTF</t>
  </si>
  <si>
    <t>4YGN</t>
  </si>
  <si>
    <t>0JHK</t>
  </si>
  <si>
    <t>7VXH</t>
  </si>
  <si>
    <t>2HCC</t>
  </si>
  <si>
    <t>3EAO</t>
  </si>
  <si>
    <t>0YSK</t>
  </si>
  <si>
    <t>5UPM</t>
  </si>
  <si>
    <t>4HNU</t>
  </si>
  <si>
    <t>5BHF</t>
  </si>
  <si>
    <t>USER 2</t>
  </si>
  <si>
    <t>Bay Included?</t>
  </si>
  <si>
    <t>Included Bay?</t>
  </si>
  <si>
    <t>Sat?</t>
  </si>
  <si>
    <t>Sun?</t>
  </si>
  <si>
    <t>Sat</t>
  </si>
  <si>
    <t>Sun</t>
  </si>
  <si>
    <t>Non-Resident Short Stay</t>
  </si>
  <si>
    <t>Non-Resident Long Stay</t>
  </si>
  <si>
    <t>Other</t>
  </si>
  <si>
    <t>LB Richmond</t>
  </si>
  <si>
    <t>L0937 Teddington Parking</t>
  </si>
  <si>
    <t>TUESDAY</t>
  </si>
  <si>
    <t>Tuesday 21st October 2014</t>
  </si>
  <si>
    <t>Saturday 8th &amp; Sunday 9th November 2014</t>
  </si>
  <si>
    <t>Residents</t>
  </si>
  <si>
    <t>Single Yellow</t>
  </si>
  <si>
    <t>TOTAL</t>
  </si>
  <si>
    <t>Total Users</t>
  </si>
  <si>
    <t>Restrictions:</t>
  </si>
  <si>
    <t>SAT &amp; SUN</t>
  </si>
  <si>
    <t>Pay &amp; Display - Operational hours Mon-Sat 9am-5pm, max stay 2 hours</t>
  </si>
  <si>
    <t>Arrive within CPZ?</t>
  </si>
  <si>
    <t>Client:</t>
  </si>
  <si>
    <t>Project:</t>
  </si>
  <si>
    <t>Zone:</t>
  </si>
  <si>
    <t>Survey Date:</t>
  </si>
  <si>
    <t>Tues 21/10/14, Sat 08/11/14 &amp; Sun 09/11/14</t>
  </si>
  <si>
    <t>Survey Period:</t>
  </si>
  <si>
    <t>Tues 12:00-00:00 (12hrs), Sat &amp; Sun 12:00-00:00 (36hrs)</t>
  </si>
  <si>
    <t>Method:</t>
  </si>
  <si>
    <t>Parking Survey</t>
  </si>
  <si>
    <t>Incidents / Observations:</t>
  </si>
  <si>
    <t>Street Name / Restriction</t>
  </si>
  <si>
    <t>Total</t>
  </si>
  <si>
    <t>Zone M1</t>
  </si>
  <si>
    <t>Residents Parking Zone M1 - Operational hours Mon-Sun 8:30am-6:30pm, residents only</t>
  </si>
  <si>
    <t>Inside Operational Hours</t>
  </si>
  <si>
    <t>Estimated no. of available parking spaces</t>
  </si>
  <si>
    <t>Outside Operational Hours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</si>
</sst>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h]:mm"/>
    <numFmt numFmtId="165" formatCode="[$-F800]dddd\,\ mmmm\ dd\,\ yyyy"/>
    <numFmt numFmtId="166" formatCode="h:m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2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80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double"/>
      <top/>
      <bottom style="double"/>
    </border>
    <border>
      <left style="hair"/>
      <right style="hair"/>
      <top/>
      <bottom style="double"/>
    </border>
    <border>
      <left style="double"/>
      <right style="double"/>
      <top style="hair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20" fontId="2" fillId="33" borderId="10" xfId="0" applyNumberFormat="1" applyFont="1" applyFill="1" applyBorder="1" applyAlignment="1">
      <alignment horizontal="center"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20" fontId="3" fillId="0" borderId="0" xfId="0" applyNumberFormat="1" applyFont="1" applyAlignment="1">
      <alignment horizontal="center" wrapText="1"/>
    </xf>
    <xf numFmtId="20" fontId="0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2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2" fillId="34" borderId="0" xfId="0" applyFont="1" applyFill="1" applyAlignment="1">
      <alignment horizontal="center"/>
    </xf>
    <xf numFmtId="22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55" applyAlignment="1">
      <alignment wrapText="1"/>
      <protection/>
    </xf>
    <xf numFmtId="0" fontId="6" fillId="0" borderId="0" xfId="55" applyFont="1" applyAlignment="1">
      <alignment horizontal="right"/>
      <protection/>
    </xf>
    <xf numFmtId="0" fontId="6" fillId="0" borderId="0" xfId="0" applyFont="1" applyAlignment="1">
      <alignment wrapText="1"/>
    </xf>
    <xf numFmtId="0" fontId="3" fillId="0" borderId="12" xfId="55" applyBorder="1" applyAlignment="1">
      <alignment wrapText="1"/>
      <protection/>
    </xf>
    <xf numFmtId="0" fontId="6" fillId="0" borderId="12" xfId="55" applyFont="1" applyBorder="1" applyAlignment="1">
      <alignment horizontal="right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3" fillId="0" borderId="0" xfId="55" applyAlignment="1">
      <alignment/>
      <protection/>
    </xf>
    <xf numFmtId="0" fontId="56" fillId="0" borderId="0" xfId="0" applyFont="1" applyAlignment="1">
      <alignment/>
    </xf>
    <xf numFmtId="0" fontId="0" fillId="0" borderId="0" xfId="0" applyAlignment="1">
      <alignment horizontal="right"/>
    </xf>
    <xf numFmtId="0" fontId="5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wrapText="1"/>
    </xf>
    <xf numFmtId="0" fontId="57" fillId="0" borderId="10" xfId="0" applyFont="1" applyBorder="1" applyAlignment="1">
      <alignment horizontal="center" wrapText="1"/>
    </xf>
    <xf numFmtId="0" fontId="58" fillId="0" borderId="13" xfId="0" applyFont="1" applyBorder="1" applyAlignment="1">
      <alignment horizontal="center" wrapText="1"/>
    </xf>
    <xf numFmtId="0" fontId="55" fillId="0" borderId="0" xfId="0" applyFont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9" fillId="0" borderId="0" xfId="55" applyFont="1" applyAlignment="1">
      <alignment horizontal="center"/>
      <protection/>
    </xf>
    <xf numFmtId="0" fontId="60" fillId="0" borderId="0" xfId="55" applyFont="1" applyAlignment="1">
      <alignment/>
      <protection/>
    </xf>
    <xf numFmtId="20" fontId="2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20" fontId="54" fillId="0" borderId="0" xfId="0" applyNumberFormat="1" applyFont="1" applyAlignment="1">
      <alignment/>
    </xf>
    <xf numFmtId="0" fontId="3" fillId="35" borderId="0" xfId="55" applyFill="1">
      <alignment/>
      <protection/>
    </xf>
    <xf numFmtId="0" fontId="12" fillId="35" borderId="0" xfId="55" applyFont="1" applyFill="1" applyAlignment="1">
      <alignment vertical="center"/>
      <protection/>
    </xf>
    <xf numFmtId="0" fontId="12" fillId="35" borderId="0" xfId="55" applyFont="1" applyFill="1" applyAlignment="1" quotePrefix="1">
      <alignment vertical="center"/>
      <protection/>
    </xf>
    <xf numFmtId="165" fontId="12" fillId="35" borderId="0" xfId="55" applyNumberFormat="1" applyFont="1" applyFill="1" applyAlignment="1" quotePrefix="1">
      <alignment horizontal="left" vertical="center"/>
      <protection/>
    </xf>
    <xf numFmtId="0" fontId="13" fillId="35" borderId="0" xfId="55" applyFont="1" applyFill="1" applyAlignment="1">
      <alignment vertical="center" shrinkToFit="1"/>
      <protection/>
    </xf>
    <xf numFmtId="0" fontId="12" fillId="35" borderId="16" xfId="55" applyFont="1" applyFill="1" applyBorder="1" applyAlignment="1">
      <alignment vertical="center"/>
      <protection/>
    </xf>
    <xf numFmtId="0" fontId="12" fillId="35" borderId="17" xfId="55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54" fillId="0" borderId="0" xfId="0" applyFont="1" applyFill="1" applyAlignment="1">
      <alignment/>
    </xf>
    <xf numFmtId="0" fontId="6" fillId="0" borderId="18" xfId="55" applyFont="1" applyBorder="1" applyAlignment="1">
      <alignment horizontal="center" vertical="center" wrapText="1"/>
      <protection/>
    </xf>
    <xf numFmtId="0" fontId="15" fillId="0" borderId="19" xfId="55" applyNumberFormat="1" applyFont="1" applyFill="1" applyBorder="1" applyAlignment="1">
      <alignment horizontal="center" vertical="center" wrapText="1"/>
      <protection/>
    </xf>
    <xf numFmtId="0" fontId="3" fillId="0" borderId="20" xfId="55" applyFill="1" applyBorder="1" applyAlignment="1">
      <alignment vertical="center" wrapText="1"/>
      <protection/>
    </xf>
    <xf numFmtId="0" fontId="3" fillId="0" borderId="21" xfId="55" applyNumberFormat="1" applyFill="1" applyBorder="1" applyAlignment="1">
      <alignment horizontal="center" vertical="center" wrapText="1"/>
      <protection/>
    </xf>
    <xf numFmtId="0" fontId="61" fillId="0" borderId="21" xfId="55" applyNumberFormat="1" applyFont="1" applyFill="1" applyBorder="1" applyAlignment="1">
      <alignment horizontal="center" vertical="center" wrapText="1"/>
      <protection/>
    </xf>
    <xf numFmtId="0" fontId="6" fillId="0" borderId="22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54" fillId="0" borderId="0" xfId="0" applyFont="1" applyFill="1" applyBorder="1" applyAlignment="1">
      <alignment vertical="center" wrapText="1"/>
    </xf>
    <xf numFmtId="20" fontId="2" fillId="36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" fontId="0" fillId="0" borderId="0" xfId="0" applyNumberFormat="1" applyAlignment="1">
      <alignment/>
    </xf>
    <xf numFmtId="0" fontId="62" fillId="37" borderId="0" xfId="55" applyFont="1" applyFill="1" applyAlignment="1">
      <alignment horizontal="center"/>
      <protection/>
    </xf>
    <xf numFmtId="0" fontId="63" fillId="37" borderId="0" xfId="55" applyFont="1" applyFill="1" applyAlignment="1">
      <alignment wrapText="1"/>
      <protection/>
    </xf>
    <xf numFmtId="0" fontId="64" fillId="37" borderId="0" xfId="0" applyFont="1" applyFill="1" applyAlignment="1">
      <alignment/>
    </xf>
    <xf numFmtId="0" fontId="63" fillId="37" borderId="0" xfId="55" applyFont="1" applyFill="1" applyAlignment="1">
      <alignment/>
      <protection/>
    </xf>
    <xf numFmtId="0" fontId="40" fillId="37" borderId="0" xfId="0" applyFont="1" applyFill="1" applyAlignment="1">
      <alignment/>
    </xf>
    <xf numFmtId="0" fontId="43" fillId="37" borderId="0" xfId="0" applyFont="1" applyFill="1" applyAlignment="1">
      <alignment/>
    </xf>
    <xf numFmtId="20" fontId="43" fillId="37" borderId="0" xfId="0" applyNumberFormat="1" applyFont="1" applyFill="1" applyAlignment="1">
      <alignment/>
    </xf>
    <xf numFmtId="20" fontId="65" fillId="37" borderId="0" xfId="55" applyNumberFormat="1" applyFont="1" applyFill="1" applyAlignment="1">
      <alignment/>
      <protection/>
    </xf>
    <xf numFmtId="0" fontId="40" fillId="37" borderId="0" xfId="0" applyFont="1" applyFill="1" applyAlignment="1">
      <alignment horizontal="right"/>
    </xf>
    <xf numFmtId="0" fontId="40" fillId="37" borderId="0" xfId="0" applyFont="1" applyFill="1" applyAlignment="1">
      <alignment/>
    </xf>
    <xf numFmtId="0" fontId="43" fillId="37" borderId="0" xfId="0" applyFont="1" applyFill="1" applyAlignment="1">
      <alignment horizontal="right"/>
    </xf>
    <xf numFmtId="0" fontId="43" fillId="37" borderId="0" xfId="0" applyFont="1" applyFill="1" applyAlignment="1">
      <alignment horizontal="left"/>
    </xf>
    <xf numFmtId="0" fontId="40" fillId="37" borderId="0" xfId="0" applyFont="1" applyFill="1" applyAlignment="1">
      <alignment wrapText="1"/>
    </xf>
    <xf numFmtId="20" fontId="43" fillId="37" borderId="0" xfId="0" applyNumberFormat="1" applyFont="1" applyFill="1" applyAlignment="1">
      <alignment/>
    </xf>
    <xf numFmtId="0" fontId="43" fillId="37" borderId="0" xfId="0" applyFont="1" applyFill="1" applyAlignment="1">
      <alignment/>
    </xf>
    <xf numFmtId="0" fontId="3" fillId="38" borderId="0" xfId="55" applyFill="1">
      <alignment/>
      <protection/>
    </xf>
    <xf numFmtId="0" fontId="3" fillId="35" borderId="0" xfId="55" applyFill="1">
      <alignment/>
      <protection/>
    </xf>
    <xf numFmtId="0" fontId="14" fillId="35" borderId="23" xfId="55" applyFont="1" applyFill="1" applyBorder="1" applyAlignment="1">
      <alignment vertical="top"/>
      <protection/>
    </xf>
    <xf numFmtId="0" fontId="14" fillId="35" borderId="24" xfId="55" applyFont="1" applyFill="1" applyBorder="1" applyAlignment="1">
      <alignment vertical="top"/>
      <protection/>
    </xf>
    <xf numFmtId="0" fontId="14" fillId="35" borderId="25" xfId="55" applyFont="1" applyFill="1" applyBorder="1" applyAlignment="1">
      <alignment vertical="top"/>
      <protection/>
    </xf>
    <xf numFmtId="0" fontId="14" fillId="35" borderId="26" xfId="55" applyFont="1" applyFill="1" applyBorder="1" applyAlignment="1">
      <alignment vertical="top"/>
      <protection/>
    </xf>
    <xf numFmtId="0" fontId="3" fillId="39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Parking Users by Hour - Tuesday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8075"/>
          <c:w val="0.978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'VICARAGE ROAD'!$Z$5</c:f>
              <c:strCache>
                <c:ptCount val="1"/>
                <c:pt idx="0">
                  <c:v>Resident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'VICARAGE ROAD'!$AA$4:$AX$4</c:f>
              <c:strCache/>
            </c:strRef>
          </c:cat>
          <c:val>
            <c:numRef>
              <c:f>'VICARAGE ROAD'!$AA$5:$AX$5</c:f>
              <c:numCache/>
            </c:numRef>
          </c:val>
          <c:smooth val="0"/>
        </c:ser>
        <c:ser>
          <c:idx val="1"/>
          <c:order val="1"/>
          <c:tx>
            <c:strRef>
              <c:f>'VICARAGE ROAD'!$Z$6</c:f>
              <c:strCache>
                <c:ptCount val="1"/>
                <c:pt idx="0">
                  <c:v>Non-Resident Short Stay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'VICARAGE ROAD'!$AA$4:$AX$4</c:f>
              <c:strCache/>
            </c:strRef>
          </c:cat>
          <c:val>
            <c:numRef>
              <c:f>'VICARAGE ROAD'!$AA$6:$AX$6</c:f>
              <c:numCache/>
            </c:numRef>
          </c:val>
          <c:smooth val="0"/>
        </c:ser>
        <c:ser>
          <c:idx val="2"/>
          <c:order val="2"/>
          <c:tx>
            <c:strRef>
              <c:f>'VICARAGE ROAD'!$Z$7</c:f>
              <c:strCache>
                <c:ptCount val="1"/>
                <c:pt idx="0">
                  <c:v>Non-Resident Long Stay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'VICARAGE ROAD'!$AA$4:$AX$4</c:f>
              <c:strCache/>
            </c:strRef>
          </c:cat>
          <c:val>
            <c:numRef>
              <c:f>'VICARAGE ROAD'!$AA$7:$AX$7</c:f>
              <c:numCache/>
            </c:numRef>
          </c:val>
          <c:smooth val="0"/>
        </c:ser>
        <c:ser>
          <c:idx val="3"/>
          <c:order val="3"/>
          <c:tx>
            <c:strRef>
              <c:f>'VICARAGE ROAD'!$Z$8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'VICARAGE ROAD'!$AA$4:$AX$4</c:f>
              <c:strCache/>
            </c:strRef>
          </c:cat>
          <c:val>
            <c:numRef>
              <c:f>'VICARAGE ROAD'!$AA$8:$AX$8</c:f>
              <c:numCache/>
            </c:numRef>
          </c:val>
          <c:smooth val="0"/>
        </c:ser>
        <c:ser>
          <c:idx val="4"/>
          <c:order val="4"/>
          <c:tx>
            <c:strRef>
              <c:f>'VICARAGE ROAD'!$Z$9</c:f>
              <c:strCache>
                <c:ptCount val="1"/>
                <c:pt idx="0">
                  <c:v>Pay &amp; Display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'VICARAGE ROAD'!$AA$4:$AX$4</c:f>
              <c:strCache/>
            </c:strRef>
          </c:cat>
          <c:val>
            <c:numRef>
              <c:f>'VICARAGE ROAD'!$AA$9:$AX$9</c:f>
              <c:numCache/>
            </c:numRef>
          </c:val>
          <c:smooth val="0"/>
        </c:ser>
        <c:marker val="1"/>
        <c:axId val="45627000"/>
        <c:axId val="7989817"/>
      </c:lineChart>
      <c:catAx>
        <c:axId val="45627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989817"/>
        <c:crosses val="autoZero"/>
        <c:auto val="1"/>
        <c:lblOffset val="100"/>
        <c:tickLblSkip val="1"/>
        <c:noMultiLvlLbl val="0"/>
      </c:catAx>
      <c:valAx>
        <c:axId val="79898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6270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9345"/>
          <c:w val="0.912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Type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0775"/>
          <c:w val="0.9565"/>
          <c:h val="0.6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'VICARAGE ROAD'!$AA$10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'VICARAGE ROAD'!$AA$11</c:f>
              <c:numCache/>
            </c:numRef>
          </c:val>
        </c:ser>
        <c:ser>
          <c:idx val="1"/>
          <c:order val="1"/>
          <c:tx>
            <c:strRef>
              <c:f>'VICARAGE ROAD'!$AB$10</c:f>
              <c:strCache>
                <c:ptCount val="1"/>
                <c:pt idx="0">
                  <c:v>Non-Resident Short Stay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'VICARAGE ROAD'!$AB$11</c:f>
              <c:numCache/>
            </c:numRef>
          </c:val>
        </c:ser>
        <c:ser>
          <c:idx val="2"/>
          <c:order val="2"/>
          <c:tx>
            <c:strRef>
              <c:f>'VICARAGE ROAD'!$AC$10</c:f>
              <c:strCache>
                <c:ptCount val="1"/>
                <c:pt idx="0">
                  <c:v>Non-Resident Long Stay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'VICARAGE ROAD'!$AC$11</c:f>
              <c:numCache/>
            </c:numRef>
          </c:val>
        </c:ser>
        <c:ser>
          <c:idx val="3"/>
          <c:order val="3"/>
          <c:tx>
            <c:strRef>
              <c:f>'VICARAGE ROAD'!$AD$10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'VICARAGE ROAD'!$AD$11</c:f>
              <c:numCache/>
            </c:numRef>
          </c:val>
        </c:ser>
        <c:ser>
          <c:idx val="4"/>
          <c:order val="4"/>
          <c:tx>
            <c:strRef>
              <c:f>'VICARAGE ROAD'!$AE$10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'VICARAGE ROAD'!$AE$11</c:f>
              <c:numCache/>
            </c:numRef>
          </c:val>
        </c:ser>
        <c:overlap val="-27"/>
        <c:gapWidth val="219"/>
        <c:axId val="4799490"/>
        <c:axId val="43195411"/>
      </c:barChart>
      <c:catAx>
        <c:axId val="4799490"/>
        <c:scaling>
          <c:orientation val="minMax"/>
        </c:scaling>
        <c:axPos val="b"/>
        <c:delete val="1"/>
        <c:majorTickMark val="none"/>
        <c:minorTickMark val="none"/>
        <c:tickLblPos val="nextTo"/>
        <c:crossAx val="43195411"/>
        <c:crosses val="autoZero"/>
        <c:auto val="0"/>
        <c:lblOffset val="100"/>
        <c:tickLblSkip val="1"/>
        <c:noMultiLvlLbl val="0"/>
      </c:catAx>
      <c:valAx>
        <c:axId val="43195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994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25"/>
          <c:y val="0.77425"/>
          <c:w val="0.8655"/>
          <c:h val="0.2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Pay &amp; Display Users by Arrival Time</a:t>
            </a:r>
          </a:p>
        </c:rich>
      </c:tx>
      <c:layout>
        <c:manualLayout>
          <c:xMode val="factor"/>
          <c:yMode val="factor"/>
          <c:x val="0.006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9775"/>
          <c:w val="0.958"/>
          <c:h val="0.7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'VICARAGE ROAD'!$Z$15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ROAD'!$AA$14:$AB$14</c:f>
              <c:strCache/>
            </c:strRef>
          </c:cat>
          <c:val>
            <c:numRef>
              <c:f>'VICARAGE ROAD'!$AA$15:$AB$15</c:f>
              <c:numCache/>
            </c:numRef>
          </c:val>
        </c:ser>
        <c:ser>
          <c:idx val="1"/>
          <c:order val="1"/>
          <c:tx>
            <c:strRef>
              <c:f>'VICARAGE ROAD'!$Z$16</c:f>
              <c:strCache>
                <c:ptCount val="1"/>
                <c:pt idx="0">
                  <c:v>Non-Resident Short Stay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ROAD'!$AA$14:$AB$14</c:f>
              <c:strCache/>
            </c:strRef>
          </c:cat>
          <c:val>
            <c:numRef>
              <c:f>'VICARAGE ROAD'!$AA$16:$AB$16</c:f>
              <c:numCache/>
            </c:numRef>
          </c:val>
        </c:ser>
        <c:ser>
          <c:idx val="2"/>
          <c:order val="2"/>
          <c:tx>
            <c:strRef>
              <c:f>'VICARAGE ROAD'!$Z$17</c:f>
              <c:strCache>
                <c:ptCount val="1"/>
                <c:pt idx="0">
                  <c:v>Non-Resident Long Stay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ROAD'!$AA$14:$AB$14</c:f>
              <c:strCache/>
            </c:strRef>
          </c:cat>
          <c:val>
            <c:numRef>
              <c:f>'VICARAGE ROAD'!$AA$17:$AB$17</c:f>
              <c:numCache/>
            </c:numRef>
          </c:val>
        </c:ser>
        <c:ser>
          <c:idx val="3"/>
          <c:order val="3"/>
          <c:tx>
            <c:strRef>
              <c:f>'VICARAGE ROAD'!$Z$18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ROAD'!$AA$14:$AB$14</c:f>
              <c:strCache/>
            </c:strRef>
          </c:cat>
          <c:val>
            <c:numRef>
              <c:f>'VICARAGE ROAD'!$AA$18:$AB$18</c:f>
              <c:numCache/>
            </c:numRef>
          </c:val>
        </c:ser>
        <c:ser>
          <c:idx val="4"/>
          <c:order val="4"/>
          <c:tx>
            <c:strRef>
              <c:f>'VICARAGE ROAD'!$Z$19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ROAD'!$AA$14:$AB$14</c:f>
              <c:strCache/>
            </c:strRef>
          </c:cat>
          <c:val>
            <c:numRef>
              <c:f>'VICARAGE ROAD'!$AA$19:$AB$19</c:f>
              <c:numCache/>
            </c:numRef>
          </c:val>
        </c:ser>
        <c:overlap val="-27"/>
        <c:gapWidth val="219"/>
        <c:axId val="53214380"/>
        <c:axId val="9167373"/>
      </c:barChart>
      <c:catAx>
        <c:axId val="53214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167373"/>
        <c:crosses val="autoZero"/>
        <c:auto val="1"/>
        <c:lblOffset val="100"/>
        <c:tickLblSkip val="1"/>
        <c:noMultiLvlLbl val="0"/>
      </c:catAx>
      <c:valAx>
        <c:axId val="91673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2143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5"/>
          <c:y val="0.7735"/>
          <c:w val="0.84075"/>
          <c:h val="0.2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Parking Users by Hour - Saturday &amp; Sunday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8075"/>
          <c:w val="0.979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'VICARAGE ROAD'!$Z$21</c:f>
              <c:strCache>
                <c:ptCount val="1"/>
                <c:pt idx="0">
                  <c:v>Resident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'VICARAGE ROAD'!$AA$20:$BJ$20</c:f>
              <c:strCache/>
            </c:strRef>
          </c:cat>
          <c:val>
            <c:numRef>
              <c:f>'VICARAGE ROAD'!$AA$21:$BJ$21</c:f>
              <c:numCache/>
            </c:numRef>
          </c:val>
          <c:smooth val="0"/>
        </c:ser>
        <c:ser>
          <c:idx val="1"/>
          <c:order val="1"/>
          <c:tx>
            <c:strRef>
              <c:f>'VICARAGE ROAD'!$Z$22</c:f>
              <c:strCache>
                <c:ptCount val="1"/>
                <c:pt idx="0">
                  <c:v>Non-Resident Short Stay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'VICARAGE ROAD'!$AA$20:$BJ$20</c:f>
              <c:strCache/>
            </c:strRef>
          </c:cat>
          <c:val>
            <c:numRef>
              <c:f>'VICARAGE ROAD'!$AA$22:$BJ$22</c:f>
              <c:numCache/>
            </c:numRef>
          </c:val>
          <c:smooth val="0"/>
        </c:ser>
        <c:ser>
          <c:idx val="2"/>
          <c:order val="2"/>
          <c:tx>
            <c:strRef>
              <c:f>'VICARAGE ROAD'!$Z$23</c:f>
              <c:strCache>
                <c:ptCount val="1"/>
                <c:pt idx="0">
                  <c:v>Non-Resident Long Stay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'VICARAGE ROAD'!$AA$20:$BJ$20</c:f>
              <c:strCache/>
            </c:strRef>
          </c:cat>
          <c:val>
            <c:numRef>
              <c:f>'VICARAGE ROAD'!$AA$23:$BJ$23</c:f>
              <c:numCache/>
            </c:numRef>
          </c:val>
          <c:smooth val="0"/>
        </c:ser>
        <c:ser>
          <c:idx val="3"/>
          <c:order val="3"/>
          <c:tx>
            <c:strRef>
              <c:f>'VICARAGE ROAD'!$Z$24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'VICARAGE ROAD'!$AA$20:$BJ$20</c:f>
              <c:strCache/>
            </c:strRef>
          </c:cat>
          <c:val>
            <c:numRef>
              <c:f>'VICARAGE ROAD'!$AA$24:$BJ$24</c:f>
              <c:numCache/>
            </c:numRef>
          </c:val>
          <c:smooth val="0"/>
        </c:ser>
        <c:ser>
          <c:idx val="4"/>
          <c:order val="4"/>
          <c:tx>
            <c:strRef>
              <c:f>'VICARAGE ROAD'!$Z$25</c:f>
              <c:strCache>
                <c:ptCount val="1"/>
                <c:pt idx="0">
                  <c:v>Pay &amp; Display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'VICARAGE ROAD'!$AA$20:$BJ$20</c:f>
              <c:strCache/>
            </c:strRef>
          </c:cat>
          <c:val>
            <c:numRef>
              <c:f>'VICARAGE ROAD'!$AA$25:$BJ$25</c:f>
              <c:numCache/>
            </c:numRef>
          </c:val>
          <c:smooth val="0"/>
        </c:ser>
        <c:marker val="1"/>
        <c:axId val="15397494"/>
        <c:axId val="4359719"/>
      </c:lineChart>
      <c:catAx>
        <c:axId val="15397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59719"/>
        <c:crosses val="autoZero"/>
        <c:auto val="1"/>
        <c:lblOffset val="100"/>
        <c:tickLblSkip val="1"/>
        <c:noMultiLvlLbl val="0"/>
      </c:catAx>
      <c:valAx>
        <c:axId val="43597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3974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9345"/>
          <c:w val="0.911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Type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0775"/>
          <c:w val="0.95525"/>
          <c:h val="0.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'VICARAGE ROAD'!$AA$26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ROAD'!$Z$27</c:f>
              <c:strCache/>
            </c:strRef>
          </c:cat>
          <c:val>
            <c:numRef>
              <c:f>'VICARAGE ROAD'!$AA$27</c:f>
              <c:numCache/>
            </c:numRef>
          </c:val>
        </c:ser>
        <c:ser>
          <c:idx val="1"/>
          <c:order val="1"/>
          <c:tx>
            <c:strRef>
              <c:f>'VICARAGE ROAD'!$AB$26</c:f>
              <c:strCache>
                <c:ptCount val="1"/>
                <c:pt idx="0">
                  <c:v>Non-Resident Short Stay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ROAD'!$Z$27</c:f>
              <c:strCache/>
            </c:strRef>
          </c:cat>
          <c:val>
            <c:numRef>
              <c:f>'VICARAGE ROAD'!$AB$27</c:f>
              <c:numCache/>
            </c:numRef>
          </c:val>
        </c:ser>
        <c:ser>
          <c:idx val="2"/>
          <c:order val="2"/>
          <c:tx>
            <c:strRef>
              <c:f>'VICARAGE ROAD'!$AC$26</c:f>
              <c:strCache>
                <c:ptCount val="1"/>
                <c:pt idx="0">
                  <c:v>Non-Resident Long Stay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ROAD'!$Z$27</c:f>
              <c:strCache/>
            </c:strRef>
          </c:cat>
          <c:val>
            <c:numRef>
              <c:f>'VICARAGE ROAD'!$AC$27</c:f>
              <c:numCache/>
            </c:numRef>
          </c:val>
        </c:ser>
        <c:ser>
          <c:idx val="3"/>
          <c:order val="3"/>
          <c:tx>
            <c:strRef>
              <c:f>'VICARAGE ROAD'!$AD$26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ROAD'!$Z$27</c:f>
              <c:strCache/>
            </c:strRef>
          </c:cat>
          <c:val>
            <c:numRef>
              <c:f>'VICARAGE ROAD'!$AD$27</c:f>
              <c:numCache/>
            </c:numRef>
          </c:val>
        </c:ser>
        <c:ser>
          <c:idx val="4"/>
          <c:order val="4"/>
          <c:tx>
            <c:strRef>
              <c:f>'VICARAGE ROAD'!$AE$26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ROAD'!$Z$27</c:f>
              <c:strCache/>
            </c:strRef>
          </c:cat>
          <c:val>
            <c:numRef>
              <c:f>'VICARAGE ROAD'!$AE$27</c:f>
              <c:numCache/>
            </c:numRef>
          </c:val>
        </c:ser>
        <c:overlap val="-27"/>
        <c:gapWidth val="219"/>
        <c:axId val="39237472"/>
        <c:axId val="17592929"/>
      </c:barChart>
      <c:catAx>
        <c:axId val="39237472"/>
        <c:scaling>
          <c:orientation val="minMax"/>
        </c:scaling>
        <c:axPos val="b"/>
        <c:delete val="1"/>
        <c:majorTickMark val="none"/>
        <c:minorTickMark val="none"/>
        <c:tickLblPos val="nextTo"/>
        <c:crossAx val="17592929"/>
        <c:crosses val="autoZero"/>
        <c:auto val="0"/>
        <c:lblOffset val="100"/>
        <c:tickLblSkip val="1"/>
        <c:noMultiLvlLbl val="0"/>
      </c:catAx>
      <c:valAx>
        <c:axId val="175929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2374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5"/>
          <c:y val="0.77425"/>
          <c:w val="0.87125"/>
          <c:h val="0.2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Day</a:t>
            </a:r>
          </a:p>
        </c:rich>
      </c:tx>
      <c:layout>
        <c:manualLayout>
          <c:xMode val="factor"/>
          <c:yMode val="factor"/>
          <c:x val="-0.003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085"/>
          <c:w val="0.9587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'VICARAGE ROAD'!$Z$30</c:f>
              <c:strCache>
                <c:ptCount val="1"/>
                <c:pt idx="0">
                  <c:v>Resident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ROAD'!$AA$29:$AB$29</c:f>
              <c:strCache/>
            </c:strRef>
          </c:cat>
          <c:val>
            <c:numRef>
              <c:f>'VICARAGE ROAD'!$AA$30:$AB$30</c:f>
              <c:numCache/>
            </c:numRef>
          </c:val>
        </c:ser>
        <c:ser>
          <c:idx val="1"/>
          <c:order val="1"/>
          <c:tx>
            <c:strRef>
              <c:f>'VICARAGE ROAD'!$Z$31</c:f>
              <c:strCache>
                <c:ptCount val="1"/>
                <c:pt idx="0">
                  <c:v>Non-Resident Short Stay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ROAD'!$AA$29:$AB$29</c:f>
              <c:strCache/>
            </c:strRef>
          </c:cat>
          <c:val>
            <c:numRef>
              <c:f>'VICARAGE ROAD'!$AA$31:$AB$31</c:f>
              <c:numCache/>
            </c:numRef>
          </c:val>
        </c:ser>
        <c:ser>
          <c:idx val="2"/>
          <c:order val="2"/>
          <c:tx>
            <c:strRef>
              <c:f>'VICARAGE ROAD'!$Z$32</c:f>
              <c:strCache>
                <c:ptCount val="1"/>
                <c:pt idx="0">
                  <c:v>Non-Resident Long Stay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ROAD'!$AA$29:$AB$29</c:f>
              <c:strCache/>
            </c:strRef>
          </c:cat>
          <c:val>
            <c:numRef>
              <c:f>'VICARAGE ROAD'!$AA$32:$AB$32</c:f>
              <c:numCache/>
            </c:numRef>
          </c:val>
        </c:ser>
        <c:ser>
          <c:idx val="3"/>
          <c:order val="3"/>
          <c:tx>
            <c:strRef>
              <c:f>'VICARAGE ROAD'!$Z$33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ROAD'!$AA$29:$AB$29</c:f>
              <c:strCache/>
            </c:strRef>
          </c:cat>
          <c:val>
            <c:numRef>
              <c:f>'VICARAGE ROAD'!$AA$33:$AB$33</c:f>
              <c:numCache/>
            </c:numRef>
          </c:val>
        </c:ser>
        <c:ser>
          <c:idx val="4"/>
          <c:order val="4"/>
          <c:tx>
            <c:strRef>
              <c:f>'VICARAGE ROAD'!$Z$34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'VICARAGE ROAD'!$AA$29:$AB$29</c:f>
              <c:strCache/>
            </c:strRef>
          </c:cat>
          <c:val>
            <c:numRef>
              <c:f>'VICARAGE ROAD'!$AA$34:$AB$34</c:f>
              <c:numCache/>
            </c:numRef>
          </c:val>
        </c:ser>
        <c:overlap val="-27"/>
        <c:gapWidth val="219"/>
        <c:axId val="24118634"/>
        <c:axId val="15741115"/>
      </c:barChart>
      <c:catAx>
        <c:axId val="24118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741115"/>
        <c:crosses val="autoZero"/>
        <c:auto val="1"/>
        <c:lblOffset val="100"/>
        <c:tickLblSkip val="1"/>
        <c:noMultiLvlLbl val="0"/>
      </c:catAx>
      <c:valAx>
        <c:axId val="157411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1186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"/>
          <c:y val="0.77275"/>
          <c:w val="0.80975"/>
          <c:h val="0.2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171450</xdr:rowOff>
    </xdr:from>
    <xdr:to>
      <xdr:col>2</xdr:col>
      <xdr:colOff>1666875</xdr:colOff>
      <xdr:row>4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561975"/>
          <a:ext cx="4057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8</xdr:row>
      <xdr:rowOff>95250</xdr:rowOff>
    </xdr:from>
    <xdr:to>
      <xdr:col>11</xdr:col>
      <xdr:colOff>295275</xdr:colOff>
      <xdr:row>44</xdr:row>
      <xdr:rowOff>0</xdr:rowOff>
    </xdr:to>
    <xdr:pic>
      <xdr:nvPicPr>
        <xdr:cNvPr id="1" name="Picture 10" descr="L0937 Teddington - Google Chrome"/>
        <xdr:cNvPicPr preferRelativeResize="1">
          <a:picLocks noChangeAspect="1"/>
        </xdr:cNvPicPr>
      </xdr:nvPicPr>
      <xdr:blipFill>
        <a:blip r:embed="rId1"/>
        <a:srcRect l="52731" t="12689" r="8793" b="3517"/>
        <a:stretch>
          <a:fillRect/>
        </a:stretch>
      </xdr:blipFill>
      <xdr:spPr>
        <a:xfrm>
          <a:off x="276225" y="1781175"/>
          <a:ext cx="5934075" cy="704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1533525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16</xdr:row>
      <xdr:rowOff>0</xdr:rowOff>
    </xdr:from>
    <xdr:to>
      <xdr:col>8</xdr:col>
      <xdr:colOff>66675</xdr:colOff>
      <xdr:row>17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3714750" y="3286125"/>
          <a:ext cx="87630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Zone M1</a:t>
          </a:r>
        </a:p>
      </xdr:txBody>
    </xdr:sp>
    <xdr:clientData/>
  </xdr:twoCellAnchor>
  <xdr:twoCellAnchor>
    <xdr:from>
      <xdr:col>6</xdr:col>
      <xdr:colOff>257175</xdr:colOff>
      <xdr:row>17</xdr:row>
      <xdr:rowOff>57150</xdr:rowOff>
    </xdr:from>
    <xdr:to>
      <xdr:col>7</xdr:col>
      <xdr:colOff>19050</xdr:colOff>
      <xdr:row>19</xdr:row>
      <xdr:rowOff>161925</xdr:rowOff>
    </xdr:to>
    <xdr:sp>
      <xdr:nvSpPr>
        <xdr:cNvPr id="4" name="Straight Arrow Connector 4"/>
        <xdr:cNvSpPr>
          <a:spLocks/>
        </xdr:cNvSpPr>
      </xdr:nvSpPr>
      <xdr:spPr>
        <a:xfrm flipH="1">
          <a:off x="4000500" y="3543300"/>
          <a:ext cx="152400" cy="504825"/>
        </a:xfrm>
        <a:prstGeom prst="straightConnector1">
          <a:avLst/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19</xdr:row>
      <xdr:rowOff>57150</xdr:rowOff>
    </xdr:from>
    <xdr:to>
      <xdr:col>11</xdr:col>
      <xdr:colOff>123825</xdr:colOff>
      <xdr:row>40</xdr:row>
      <xdr:rowOff>76200</xdr:rowOff>
    </xdr:to>
    <xdr:graphicFrame>
      <xdr:nvGraphicFramePr>
        <xdr:cNvPr id="2" name="Chart 2"/>
        <xdr:cNvGraphicFramePr/>
      </xdr:nvGraphicFramePr>
      <xdr:xfrm>
        <a:off x="561975" y="3581400"/>
        <a:ext cx="61912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41</xdr:row>
      <xdr:rowOff>57150</xdr:rowOff>
    </xdr:from>
    <xdr:to>
      <xdr:col>5</xdr:col>
      <xdr:colOff>390525</xdr:colOff>
      <xdr:row>57</xdr:row>
      <xdr:rowOff>47625</xdr:rowOff>
    </xdr:to>
    <xdr:graphicFrame>
      <xdr:nvGraphicFramePr>
        <xdr:cNvPr id="3" name="Chart 3"/>
        <xdr:cNvGraphicFramePr/>
      </xdr:nvGraphicFramePr>
      <xdr:xfrm>
        <a:off x="561975" y="7772400"/>
        <a:ext cx="299085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485775</xdr:colOff>
      <xdr:row>0</xdr:row>
      <xdr:rowOff>0</xdr:rowOff>
    </xdr:from>
    <xdr:to>
      <xdr:col>15</xdr:col>
      <xdr:colOff>152400</xdr:colOff>
      <xdr:row>3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41</xdr:row>
      <xdr:rowOff>57150</xdr:rowOff>
    </xdr:from>
    <xdr:to>
      <xdr:col>11</xdr:col>
      <xdr:colOff>123825</xdr:colOff>
      <xdr:row>57</xdr:row>
      <xdr:rowOff>38100</xdr:rowOff>
    </xdr:to>
    <xdr:graphicFrame>
      <xdr:nvGraphicFramePr>
        <xdr:cNvPr id="5" name="Chart 5"/>
        <xdr:cNvGraphicFramePr/>
      </xdr:nvGraphicFramePr>
      <xdr:xfrm>
        <a:off x="3676650" y="7772400"/>
        <a:ext cx="307657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19</xdr:row>
      <xdr:rowOff>28575</xdr:rowOff>
    </xdr:from>
    <xdr:to>
      <xdr:col>23</xdr:col>
      <xdr:colOff>190500</xdr:colOff>
      <xdr:row>40</xdr:row>
      <xdr:rowOff>47625</xdr:rowOff>
    </xdr:to>
    <xdr:graphicFrame>
      <xdr:nvGraphicFramePr>
        <xdr:cNvPr id="6" name="Chart 6"/>
        <xdr:cNvGraphicFramePr/>
      </xdr:nvGraphicFramePr>
      <xdr:xfrm>
        <a:off x="7848600" y="3552825"/>
        <a:ext cx="6400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41</xdr:row>
      <xdr:rowOff>28575</xdr:rowOff>
    </xdr:from>
    <xdr:to>
      <xdr:col>17</xdr:col>
      <xdr:colOff>457200</xdr:colOff>
      <xdr:row>57</xdr:row>
      <xdr:rowOff>19050</xdr:rowOff>
    </xdr:to>
    <xdr:graphicFrame>
      <xdr:nvGraphicFramePr>
        <xdr:cNvPr id="7" name="Chart 7"/>
        <xdr:cNvGraphicFramePr/>
      </xdr:nvGraphicFramePr>
      <xdr:xfrm>
        <a:off x="7848600" y="7743825"/>
        <a:ext cx="2971800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76200</xdr:colOff>
      <xdr:row>41</xdr:row>
      <xdr:rowOff>28575</xdr:rowOff>
    </xdr:from>
    <xdr:to>
      <xdr:col>23</xdr:col>
      <xdr:colOff>200025</xdr:colOff>
      <xdr:row>57</xdr:row>
      <xdr:rowOff>9525</xdr:rowOff>
    </xdr:to>
    <xdr:graphicFrame>
      <xdr:nvGraphicFramePr>
        <xdr:cNvPr id="8" name="Chart 8"/>
        <xdr:cNvGraphicFramePr/>
      </xdr:nvGraphicFramePr>
      <xdr:xfrm>
        <a:off x="11068050" y="7743825"/>
        <a:ext cx="3190875" cy="3028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S107"/>
  <sheetViews>
    <sheetView zoomScale="85" zoomScaleNormal="85" zoomScalePageLayoutView="0" workbookViewId="0" topLeftCell="A1">
      <selection activeCell="A1" sqref="A1:D1"/>
    </sheetView>
  </sheetViews>
  <sheetFormatPr defaultColWidth="9.140625" defaultRowHeight="15"/>
  <cols>
    <col min="1" max="1" width="13.57421875" style="0" bestFit="1" customWidth="1"/>
    <col min="2" max="3" width="7.28125" style="0" customWidth="1"/>
    <col min="4" max="7" width="12.57421875" style="0" customWidth="1"/>
    <col min="8" max="9" width="8.00390625" style="0" customWidth="1"/>
    <col min="10" max="17" width="5.28125" style="0" customWidth="1"/>
    <col min="18" max="18" width="5.28125" style="54" customWidth="1"/>
    <col min="19" max="22" width="5.28125" style="78" customWidth="1"/>
    <col min="23" max="27" width="5.7109375" style="78" customWidth="1"/>
    <col min="28" max="28" width="5.7109375" style="54" customWidth="1"/>
    <col min="29" max="33" width="5.7109375" style="0" customWidth="1"/>
    <col min="34" max="37" width="7.8515625" style="0" hidden="1" customWidth="1"/>
    <col min="38" max="38" width="17.00390625" style="0" hidden="1" customWidth="1"/>
    <col min="39" max="39" width="23.28125" style="0" customWidth="1"/>
  </cols>
  <sheetData>
    <row r="1" spans="1:45" ht="26.25">
      <c r="A1" s="1" t="s">
        <v>0</v>
      </c>
      <c r="B1" s="2" t="s">
        <v>1</v>
      </c>
      <c r="C1" s="2" t="s">
        <v>2</v>
      </c>
      <c r="D1" s="3" t="s">
        <v>104</v>
      </c>
      <c r="E1" s="2" t="s">
        <v>105</v>
      </c>
      <c r="F1" s="3" t="s">
        <v>106</v>
      </c>
      <c r="G1" s="2" t="s">
        <v>3</v>
      </c>
      <c r="H1" s="3" t="s">
        <v>107</v>
      </c>
      <c r="I1" s="4" t="s">
        <v>4</v>
      </c>
      <c r="J1" s="5">
        <v>0</v>
      </c>
      <c r="K1" s="5">
        <v>0.041666666666666664</v>
      </c>
      <c r="L1" s="5">
        <v>0.08333333333333333</v>
      </c>
      <c r="M1" s="5">
        <v>0.125</v>
      </c>
      <c r="N1" s="5">
        <v>0.16666666666666666</v>
      </c>
      <c r="O1" s="5">
        <v>0.20833333333333331</v>
      </c>
      <c r="P1" s="5">
        <v>0.24999999999999997</v>
      </c>
      <c r="Q1" s="5">
        <v>0.29166666666666663</v>
      </c>
      <c r="R1" s="52">
        <v>0.3333333333333333</v>
      </c>
      <c r="S1" s="76">
        <v>0.375</v>
      </c>
      <c r="T1" s="76">
        <v>0.4166666666666667</v>
      </c>
      <c r="U1" s="76">
        <v>0.45833333333333337</v>
      </c>
      <c r="V1" s="76">
        <v>0.5</v>
      </c>
      <c r="W1" s="76">
        <v>0.5416666666666666</v>
      </c>
      <c r="X1" s="76">
        <v>0.5833333333333333</v>
      </c>
      <c r="Y1" s="76">
        <v>0.6249999999999999</v>
      </c>
      <c r="Z1" s="76">
        <v>0.6666666666666665</v>
      </c>
      <c r="AA1" s="76">
        <v>0.7083333333333331</v>
      </c>
      <c r="AB1" s="52">
        <v>0.7499999999999998</v>
      </c>
      <c r="AC1" s="5">
        <v>0.7916666666666664</v>
      </c>
      <c r="AD1" s="5">
        <v>0.833333333333333</v>
      </c>
      <c r="AE1" s="5">
        <v>0.8749999999999997</v>
      </c>
      <c r="AF1" s="5">
        <v>0.9166666666666663</v>
      </c>
      <c r="AG1" s="5">
        <v>0.9583333333333329</v>
      </c>
      <c r="AH1" s="6" t="s">
        <v>5</v>
      </c>
      <c r="AI1" s="6" t="s">
        <v>6</v>
      </c>
      <c r="AJ1" s="7" t="s">
        <v>7</v>
      </c>
      <c r="AK1" s="8" t="s">
        <v>8</v>
      </c>
      <c r="AL1" s="9" t="s">
        <v>9</v>
      </c>
      <c r="AM1" t="s">
        <v>204</v>
      </c>
      <c r="AN1" s="25" t="s">
        <v>226</v>
      </c>
      <c r="AO1" s="25" t="s">
        <v>205</v>
      </c>
      <c r="AR1" s="55">
        <v>0.375</v>
      </c>
      <c r="AS1" s="55">
        <v>0.7083333333333331</v>
      </c>
    </row>
    <row r="2" spans="1:41" ht="15">
      <c r="A2" s="10" t="s">
        <v>10</v>
      </c>
      <c r="B2" s="10">
        <v>6</v>
      </c>
      <c r="C2" s="10">
        <v>17</v>
      </c>
      <c r="D2" s="10" t="s">
        <v>11</v>
      </c>
      <c r="E2" s="11" t="s">
        <v>12</v>
      </c>
      <c r="F2" s="10" t="s">
        <v>13</v>
      </c>
      <c r="G2" s="11"/>
      <c r="H2" s="10" t="s">
        <v>14</v>
      </c>
      <c r="I2" s="12"/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53">
        <v>0</v>
      </c>
      <c r="S2" s="77">
        <v>0</v>
      </c>
      <c r="T2" s="77">
        <v>0</v>
      </c>
      <c r="U2" s="77">
        <v>0</v>
      </c>
      <c r="V2" s="77">
        <v>1</v>
      </c>
      <c r="W2" s="77">
        <v>0</v>
      </c>
      <c r="X2" s="77">
        <v>0</v>
      </c>
      <c r="Y2" s="77">
        <v>0</v>
      </c>
      <c r="Z2" s="77">
        <v>0</v>
      </c>
      <c r="AA2" s="77">
        <v>0</v>
      </c>
      <c r="AB2" s="53">
        <v>0</v>
      </c>
      <c r="AC2" s="13">
        <v>0</v>
      </c>
      <c r="AD2" s="13">
        <v>0</v>
      </c>
      <c r="AE2" s="13">
        <v>0</v>
      </c>
      <c r="AF2" s="13">
        <v>0</v>
      </c>
      <c r="AG2" s="13">
        <v>0</v>
      </c>
      <c r="AH2" s="14">
        <v>0.5</v>
      </c>
      <c r="AI2" s="14">
        <v>0.5</v>
      </c>
      <c r="AJ2" s="14">
        <v>0</v>
      </c>
      <c r="AK2" s="14">
        <v>0.041666666666666664</v>
      </c>
      <c r="AL2" s="15" t="s">
        <v>16</v>
      </c>
      <c r="AM2" t="str">
        <f>IF(AL2="","",IF(OR(G2="Disabled",G2="Special",G2="Car Club"),"Other",IF(G2="Resident","Resident",IF(G2="Business","Business",IF(AND(D2="P&amp;D",SUM(S2:AA2)&gt;0),"Pay &amp; Display",IF(SUM(J2:AG2)&lt;=4,"Non-Resident Short Stay",IF(SUM(J2:AG2)&gt;4,"Non-Resident Long Stay","N/A")))))))</f>
        <v>Non-Resident Short Stay</v>
      </c>
      <c r="AN2">
        <f>IF(D2="P&amp;D",IF(AH2&lt;$AR$1,"Outside CPZ",IF(AH2&gt;$AS$1,"Outside CPZ","Inside CPZ")),"")</f>
      </c>
      <c r="AO2">
        <f>IF(OR(D2="CC",D2="DIS",D2="LFP",D2="P&amp;D",D2="PB",D2="RES",D2="UN",D2="SY"),"Y","")</f>
      </c>
    </row>
    <row r="3" spans="1:41" ht="15">
      <c r="A3" s="10" t="s">
        <v>10</v>
      </c>
      <c r="B3" s="10">
        <v>6</v>
      </c>
      <c r="C3" s="10">
        <v>17</v>
      </c>
      <c r="D3" s="10" t="s">
        <v>11</v>
      </c>
      <c r="E3" s="11" t="s">
        <v>17</v>
      </c>
      <c r="F3" s="10" t="s">
        <v>13</v>
      </c>
      <c r="G3" s="11"/>
      <c r="H3" s="10" t="s">
        <v>14</v>
      </c>
      <c r="I3" s="12"/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53">
        <v>0</v>
      </c>
      <c r="S3" s="77">
        <v>0</v>
      </c>
      <c r="T3" s="77">
        <v>0</v>
      </c>
      <c r="U3" s="77">
        <v>0</v>
      </c>
      <c r="V3" s="77">
        <v>0</v>
      </c>
      <c r="W3" s="77">
        <v>0</v>
      </c>
      <c r="X3" s="77">
        <v>0</v>
      </c>
      <c r="Y3" s="77">
        <v>0</v>
      </c>
      <c r="Z3" s="77">
        <v>0</v>
      </c>
      <c r="AA3" s="77">
        <v>1</v>
      </c>
      <c r="AB3" s="53">
        <v>1</v>
      </c>
      <c r="AC3" s="13">
        <v>1</v>
      </c>
      <c r="AD3" s="13">
        <v>1</v>
      </c>
      <c r="AE3" s="13">
        <v>1</v>
      </c>
      <c r="AF3" s="13">
        <v>1</v>
      </c>
      <c r="AG3" s="13">
        <v>0</v>
      </c>
      <c r="AH3" s="14">
        <v>0.7083333333333331</v>
      </c>
      <c r="AI3" s="14">
        <v>0.9166666666666663</v>
      </c>
      <c r="AJ3" s="14">
        <v>0.20833333333333315</v>
      </c>
      <c r="AK3" s="14">
        <v>0.2499999999999998</v>
      </c>
      <c r="AL3" s="15" t="s">
        <v>16</v>
      </c>
      <c r="AM3" t="str">
        <f aca="true" t="shared" si="0" ref="AM3:AM66">IF(AL3="","",IF(OR(G3="Disabled",G3="Special",G3="Car Club"),"Other",IF(G3="Resident","Resident",IF(G3="Business","Business",IF(AND(D3="P&amp;D",SUM(S3:AA3)&gt;0),"Pay &amp; Display",IF(SUM(J3:AG3)&lt;=4,"Non-Resident Short Stay",IF(SUM(J3:AG3)&gt;4,"Non-Resident Long Stay","N/A")))))))</f>
        <v>Non-Resident Long Stay</v>
      </c>
      <c r="AN3">
        <f aca="true" t="shared" si="1" ref="AN3:AN66">IF(D3="P&amp;D",IF(AH3&lt;$AR$1,"Outside CPZ",IF(AH3&gt;$AS$1,"Outside CPZ","Inside CPZ")),"")</f>
      </c>
      <c r="AO3">
        <f aca="true" t="shared" si="2" ref="AO3:AO66">IF(OR(D3="CC",D3="DIS",D3="LFP",D3="P&amp;D",D3="PB",D3="RES",D3="UN",D3="SY"),"Y","")</f>
      </c>
    </row>
    <row r="4" spans="1:41" ht="15">
      <c r="A4" s="10" t="s">
        <v>10</v>
      </c>
      <c r="B4" s="10">
        <v>6</v>
      </c>
      <c r="C4" s="10">
        <v>18</v>
      </c>
      <c r="D4" s="10" t="s">
        <v>11</v>
      </c>
      <c r="E4" s="11" t="s">
        <v>18</v>
      </c>
      <c r="F4" s="10" t="s">
        <v>13</v>
      </c>
      <c r="G4" s="11"/>
      <c r="H4" s="10" t="s">
        <v>15</v>
      </c>
      <c r="I4" s="12"/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53">
        <v>0</v>
      </c>
      <c r="S4" s="77">
        <v>0</v>
      </c>
      <c r="T4" s="77">
        <v>0</v>
      </c>
      <c r="U4" s="77">
        <v>0</v>
      </c>
      <c r="V4" s="77">
        <v>0</v>
      </c>
      <c r="W4" s="77">
        <v>0</v>
      </c>
      <c r="X4" s="77">
        <v>0</v>
      </c>
      <c r="Y4" s="77">
        <v>0</v>
      </c>
      <c r="Z4" s="77">
        <v>0</v>
      </c>
      <c r="AA4" s="77">
        <v>1</v>
      </c>
      <c r="AB4" s="53">
        <v>1</v>
      </c>
      <c r="AC4" s="13">
        <v>1</v>
      </c>
      <c r="AD4" s="13">
        <v>1</v>
      </c>
      <c r="AE4" s="13">
        <v>1</v>
      </c>
      <c r="AF4" s="13">
        <v>1</v>
      </c>
      <c r="AG4" s="13">
        <v>1</v>
      </c>
      <c r="AH4" s="14">
        <v>0.7083333333333331</v>
      </c>
      <c r="AI4" s="14">
        <v>0.9583333333333329</v>
      </c>
      <c r="AJ4" s="14">
        <v>0.24999999999999978</v>
      </c>
      <c r="AK4" s="14">
        <v>0.29166666666666646</v>
      </c>
      <c r="AL4" s="15" t="s">
        <v>19</v>
      </c>
      <c r="AM4" t="str">
        <f t="shared" si="0"/>
        <v>Non-Resident Long Stay</v>
      </c>
      <c r="AN4">
        <f t="shared" si="1"/>
      </c>
      <c r="AO4">
        <f t="shared" si="2"/>
      </c>
    </row>
    <row r="5" spans="1:41" ht="15">
      <c r="A5" s="10" t="s">
        <v>10</v>
      </c>
      <c r="B5" s="10">
        <v>6</v>
      </c>
      <c r="C5" s="10">
        <v>19</v>
      </c>
      <c r="D5" s="10" t="s">
        <v>20</v>
      </c>
      <c r="E5" s="11" t="s">
        <v>12</v>
      </c>
      <c r="F5" s="10" t="s">
        <v>13</v>
      </c>
      <c r="G5" s="11"/>
      <c r="H5" s="10" t="s">
        <v>15</v>
      </c>
      <c r="I5" s="12"/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53">
        <v>0</v>
      </c>
      <c r="S5" s="77">
        <v>1</v>
      </c>
      <c r="T5" s="77">
        <v>0</v>
      </c>
      <c r="U5" s="77">
        <v>0</v>
      </c>
      <c r="V5" s="77">
        <v>0</v>
      </c>
      <c r="W5" s="77">
        <v>0</v>
      </c>
      <c r="X5" s="77">
        <v>0</v>
      </c>
      <c r="Y5" s="77">
        <v>0</v>
      </c>
      <c r="Z5" s="77">
        <v>0</v>
      </c>
      <c r="AA5" s="77">
        <v>0</v>
      </c>
      <c r="AB5" s="5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4">
        <v>0.375</v>
      </c>
      <c r="AI5" s="14">
        <v>0.375</v>
      </c>
      <c r="AJ5" s="14">
        <v>0</v>
      </c>
      <c r="AK5" s="14">
        <v>0.041666666666666664</v>
      </c>
      <c r="AL5" s="15" t="s">
        <v>16</v>
      </c>
      <c r="AM5" t="str">
        <f t="shared" si="0"/>
        <v>Pay &amp; Display</v>
      </c>
      <c r="AN5" t="str">
        <f t="shared" si="1"/>
        <v>Inside CPZ</v>
      </c>
      <c r="AO5" t="str">
        <f t="shared" si="2"/>
        <v>Y</v>
      </c>
    </row>
    <row r="6" spans="1:41" ht="15">
      <c r="A6" s="10" t="s">
        <v>10</v>
      </c>
      <c r="B6" s="10">
        <v>6</v>
      </c>
      <c r="C6" s="10">
        <v>19</v>
      </c>
      <c r="D6" s="10" t="s">
        <v>20</v>
      </c>
      <c r="E6" s="11" t="s">
        <v>21</v>
      </c>
      <c r="F6" s="10" t="s">
        <v>13</v>
      </c>
      <c r="G6" s="11"/>
      <c r="H6" s="10" t="s">
        <v>15</v>
      </c>
      <c r="I6" s="12"/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53">
        <v>0</v>
      </c>
      <c r="S6" s="77">
        <v>0</v>
      </c>
      <c r="T6" s="77">
        <v>0</v>
      </c>
      <c r="U6" s="77">
        <v>0</v>
      </c>
      <c r="V6" s="77">
        <v>1</v>
      </c>
      <c r="W6" s="77">
        <v>0</v>
      </c>
      <c r="X6" s="77">
        <v>0</v>
      </c>
      <c r="Y6" s="77">
        <v>0</v>
      </c>
      <c r="Z6" s="77">
        <v>0</v>
      </c>
      <c r="AA6" s="77">
        <v>0</v>
      </c>
      <c r="AB6" s="5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4">
        <v>0.5</v>
      </c>
      <c r="AI6" s="14">
        <v>0.5</v>
      </c>
      <c r="AJ6" s="14">
        <v>0</v>
      </c>
      <c r="AK6" s="14">
        <v>0.041666666666666664</v>
      </c>
      <c r="AL6" s="15" t="s">
        <v>16</v>
      </c>
      <c r="AM6" t="str">
        <f t="shared" si="0"/>
        <v>Pay &amp; Display</v>
      </c>
      <c r="AN6" t="str">
        <f t="shared" si="1"/>
        <v>Inside CPZ</v>
      </c>
      <c r="AO6" t="str">
        <f t="shared" si="2"/>
        <v>Y</v>
      </c>
    </row>
    <row r="7" spans="1:41" ht="15">
      <c r="A7" s="10" t="s">
        <v>10</v>
      </c>
      <c r="B7" s="10">
        <v>6</v>
      </c>
      <c r="C7" s="10">
        <v>19</v>
      </c>
      <c r="D7" s="10" t="s">
        <v>20</v>
      </c>
      <c r="E7" s="11" t="s">
        <v>22</v>
      </c>
      <c r="F7" s="10" t="s">
        <v>13</v>
      </c>
      <c r="G7" s="11"/>
      <c r="H7" s="10" t="s">
        <v>15</v>
      </c>
      <c r="I7" s="12"/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53">
        <v>0</v>
      </c>
      <c r="S7" s="77">
        <v>0</v>
      </c>
      <c r="T7" s="77">
        <v>0</v>
      </c>
      <c r="U7" s="77">
        <v>0</v>
      </c>
      <c r="V7" s="77">
        <v>0</v>
      </c>
      <c r="W7" s="77">
        <v>1</v>
      </c>
      <c r="X7" s="77">
        <v>0</v>
      </c>
      <c r="Y7" s="77">
        <v>0</v>
      </c>
      <c r="Z7" s="77">
        <v>0</v>
      </c>
      <c r="AA7" s="77">
        <v>0</v>
      </c>
      <c r="AB7" s="5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4">
        <v>0.5416666666666666</v>
      </c>
      <c r="AI7" s="14">
        <v>0.5416666666666666</v>
      </c>
      <c r="AJ7" s="14">
        <v>0</v>
      </c>
      <c r="AK7" s="14">
        <v>0.041666666666666664</v>
      </c>
      <c r="AL7" s="15" t="s">
        <v>16</v>
      </c>
      <c r="AM7" t="str">
        <f t="shared" si="0"/>
        <v>Pay &amp; Display</v>
      </c>
      <c r="AN7" t="str">
        <f t="shared" si="1"/>
        <v>Inside CPZ</v>
      </c>
      <c r="AO7" t="str">
        <f t="shared" si="2"/>
        <v>Y</v>
      </c>
    </row>
    <row r="8" spans="1:41" ht="15">
      <c r="A8" s="10" t="s">
        <v>10</v>
      </c>
      <c r="B8" s="10">
        <v>6</v>
      </c>
      <c r="C8" s="10">
        <v>19</v>
      </c>
      <c r="D8" s="10" t="s">
        <v>20</v>
      </c>
      <c r="E8" s="11" t="s">
        <v>23</v>
      </c>
      <c r="F8" s="10" t="s">
        <v>13</v>
      </c>
      <c r="G8" s="11"/>
      <c r="H8" s="10" t="s">
        <v>15</v>
      </c>
      <c r="I8" s="12"/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53">
        <v>0</v>
      </c>
      <c r="S8" s="77">
        <v>0</v>
      </c>
      <c r="T8" s="77">
        <v>0</v>
      </c>
      <c r="U8" s="77">
        <v>0</v>
      </c>
      <c r="V8" s="77">
        <v>0</v>
      </c>
      <c r="W8" s="77">
        <v>0</v>
      </c>
      <c r="X8" s="77">
        <v>0</v>
      </c>
      <c r="Y8" s="77">
        <v>0</v>
      </c>
      <c r="Z8" s="77">
        <v>0</v>
      </c>
      <c r="AA8" s="77">
        <v>1</v>
      </c>
      <c r="AB8" s="53">
        <v>1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4">
        <v>0.7083333333333331</v>
      </c>
      <c r="AI8" s="14">
        <v>0.7499999999999998</v>
      </c>
      <c r="AJ8" s="14">
        <v>0.04166666666666663</v>
      </c>
      <c r="AK8" s="14">
        <v>0.08333333333333329</v>
      </c>
      <c r="AL8" s="15" t="s">
        <v>16</v>
      </c>
      <c r="AM8" t="str">
        <f t="shared" si="0"/>
        <v>Pay &amp; Display</v>
      </c>
      <c r="AN8" t="str">
        <f t="shared" si="1"/>
        <v>Inside CPZ</v>
      </c>
      <c r="AO8" t="str">
        <f t="shared" si="2"/>
        <v>Y</v>
      </c>
    </row>
    <row r="9" spans="1:41" ht="15">
      <c r="A9" s="10" t="s">
        <v>10</v>
      </c>
      <c r="B9" s="10">
        <v>6</v>
      </c>
      <c r="C9" s="10">
        <v>19</v>
      </c>
      <c r="D9" s="10" t="s">
        <v>20</v>
      </c>
      <c r="E9" s="11" t="s">
        <v>24</v>
      </c>
      <c r="F9" s="10" t="s">
        <v>13</v>
      </c>
      <c r="G9" s="11"/>
      <c r="H9" s="10" t="s">
        <v>15</v>
      </c>
      <c r="I9" s="12"/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53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7">
        <v>0</v>
      </c>
      <c r="Y9" s="77">
        <v>0</v>
      </c>
      <c r="Z9" s="77">
        <v>0</v>
      </c>
      <c r="AA9" s="77">
        <v>0</v>
      </c>
      <c r="AB9" s="5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1</v>
      </c>
      <c r="AH9" s="14">
        <v>0.9583333333333329</v>
      </c>
      <c r="AI9" s="14">
        <v>0.9583333333333329</v>
      </c>
      <c r="AJ9" s="14">
        <v>0</v>
      </c>
      <c r="AK9" s="14">
        <v>0.041666666666666664</v>
      </c>
      <c r="AL9" s="15" t="s">
        <v>16</v>
      </c>
      <c r="AM9" t="str">
        <f t="shared" si="0"/>
        <v>Non-Resident Short Stay</v>
      </c>
      <c r="AN9" t="str">
        <f t="shared" si="1"/>
        <v>Outside CPZ</v>
      </c>
      <c r="AO9" t="str">
        <f t="shared" si="2"/>
        <v>Y</v>
      </c>
    </row>
    <row r="10" spans="1:41" ht="15">
      <c r="A10" s="10" t="s">
        <v>10</v>
      </c>
      <c r="B10" s="10">
        <v>6</v>
      </c>
      <c r="C10" s="10">
        <v>20</v>
      </c>
      <c r="D10" s="10" t="s">
        <v>20</v>
      </c>
      <c r="E10" s="11" t="s">
        <v>25</v>
      </c>
      <c r="F10" s="10" t="s">
        <v>13</v>
      </c>
      <c r="G10" s="11"/>
      <c r="H10" s="10" t="s">
        <v>15</v>
      </c>
      <c r="I10" s="12"/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53">
        <v>1</v>
      </c>
      <c r="S10" s="77">
        <v>1</v>
      </c>
      <c r="T10" s="77">
        <v>1</v>
      </c>
      <c r="U10" s="77">
        <v>1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5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4">
        <v>0</v>
      </c>
      <c r="AI10" s="14">
        <v>0.45833333333333337</v>
      </c>
      <c r="AJ10" s="14">
        <v>0.45833333333333337</v>
      </c>
      <c r="AK10" s="14">
        <v>0.5</v>
      </c>
      <c r="AL10" s="15" t="s">
        <v>19</v>
      </c>
      <c r="AM10" t="str">
        <f t="shared" si="0"/>
        <v>Pay &amp; Display</v>
      </c>
      <c r="AN10" t="str">
        <f t="shared" si="1"/>
        <v>Outside CPZ</v>
      </c>
      <c r="AO10" t="str">
        <f t="shared" si="2"/>
        <v>Y</v>
      </c>
    </row>
    <row r="11" spans="1:41" ht="15">
      <c r="A11" s="10" t="s">
        <v>10</v>
      </c>
      <c r="B11" s="10">
        <v>6</v>
      </c>
      <c r="C11" s="10">
        <v>20</v>
      </c>
      <c r="D11" s="10" t="s">
        <v>20</v>
      </c>
      <c r="E11" s="10" t="s">
        <v>26</v>
      </c>
      <c r="F11" s="10" t="s">
        <v>13</v>
      </c>
      <c r="G11" s="10"/>
      <c r="H11" s="10" t="s">
        <v>15</v>
      </c>
      <c r="I11" s="16"/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53">
        <v>0</v>
      </c>
      <c r="S11" s="77">
        <v>0</v>
      </c>
      <c r="T11" s="77">
        <v>0</v>
      </c>
      <c r="U11" s="77">
        <v>0</v>
      </c>
      <c r="V11" s="77">
        <v>1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5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7">
        <v>0.5</v>
      </c>
      <c r="AI11" s="17">
        <v>0.5</v>
      </c>
      <c r="AJ11" s="17">
        <v>0</v>
      </c>
      <c r="AK11" s="17">
        <v>0.041666666666666664</v>
      </c>
      <c r="AL11" s="19" t="s">
        <v>19</v>
      </c>
      <c r="AM11" t="str">
        <f t="shared" si="0"/>
        <v>Pay &amp; Display</v>
      </c>
      <c r="AN11" t="str">
        <f t="shared" si="1"/>
        <v>Inside CPZ</v>
      </c>
      <c r="AO11" t="str">
        <f t="shared" si="2"/>
        <v>Y</v>
      </c>
    </row>
    <row r="12" spans="1:41" ht="15">
      <c r="A12" s="10" t="s">
        <v>10</v>
      </c>
      <c r="B12" s="10">
        <v>6</v>
      </c>
      <c r="C12" s="10">
        <v>20</v>
      </c>
      <c r="D12" s="10" t="s">
        <v>20</v>
      </c>
      <c r="E12" s="10" t="s">
        <v>27</v>
      </c>
      <c r="F12" s="10" t="s">
        <v>13</v>
      </c>
      <c r="G12" s="10"/>
      <c r="H12" s="10" t="s">
        <v>15</v>
      </c>
      <c r="I12" s="16"/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53">
        <v>0</v>
      </c>
      <c r="S12" s="77">
        <v>0</v>
      </c>
      <c r="T12" s="77">
        <v>0</v>
      </c>
      <c r="U12" s="77">
        <v>0</v>
      </c>
      <c r="V12" s="77">
        <v>0</v>
      </c>
      <c r="W12" s="77">
        <v>1</v>
      </c>
      <c r="X12" s="77">
        <v>0</v>
      </c>
      <c r="Y12" s="77">
        <v>0</v>
      </c>
      <c r="Z12" s="77">
        <v>0</v>
      </c>
      <c r="AA12" s="77">
        <v>0</v>
      </c>
      <c r="AB12" s="5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7">
        <v>0.5416666666666666</v>
      </c>
      <c r="AI12" s="17">
        <v>0.5416666666666666</v>
      </c>
      <c r="AJ12" s="17">
        <v>0</v>
      </c>
      <c r="AK12" s="17">
        <v>0.041666666666666664</v>
      </c>
      <c r="AL12" s="19" t="s">
        <v>16</v>
      </c>
      <c r="AM12" t="str">
        <f t="shared" si="0"/>
        <v>Pay &amp; Display</v>
      </c>
      <c r="AN12" t="str">
        <f t="shared" si="1"/>
        <v>Inside CPZ</v>
      </c>
      <c r="AO12" t="str">
        <f t="shared" si="2"/>
        <v>Y</v>
      </c>
    </row>
    <row r="13" spans="1:41" ht="15">
      <c r="A13" s="10" t="s">
        <v>10</v>
      </c>
      <c r="B13" s="10">
        <v>6</v>
      </c>
      <c r="C13" s="10">
        <v>20</v>
      </c>
      <c r="D13" s="10" t="s">
        <v>20</v>
      </c>
      <c r="E13" s="10" t="s">
        <v>28</v>
      </c>
      <c r="F13" s="10" t="s">
        <v>13</v>
      </c>
      <c r="G13" s="10"/>
      <c r="H13" s="10" t="s">
        <v>15</v>
      </c>
      <c r="I13" s="16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53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1</v>
      </c>
      <c r="Z13" s="77">
        <v>0</v>
      </c>
      <c r="AA13" s="77">
        <v>0</v>
      </c>
      <c r="AB13" s="5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7">
        <v>0.6249999999999999</v>
      </c>
      <c r="AI13" s="17">
        <v>0.6249999999999999</v>
      </c>
      <c r="AJ13" s="17">
        <v>0</v>
      </c>
      <c r="AK13" s="17">
        <v>0.041666666666666664</v>
      </c>
      <c r="AL13" s="19" t="s">
        <v>16</v>
      </c>
      <c r="AM13" t="str">
        <f t="shared" si="0"/>
        <v>Pay &amp; Display</v>
      </c>
      <c r="AN13" t="str">
        <f t="shared" si="1"/>
        <v>Inside CPZ</v>
      </c>
      <c r="AO13" t="str">
        <f t="shared" si="2"/>
        <v>Y</v>
      </c>
    </row>
    <row r="14" spans="1:41" ht="15">
      <c r="A14" s="10" t="s">
        <v>10</v>
      </c>
      <c r="B14" s="10">
        <v>6</v>
      </c>
      <c r="C14" s="10">
        <v>20</v>
      </c>
      <c r="D14" s="10" t="s">
        <v>20</v>
      </c>
      <c r="E14" s="10" t="s">
        <v>29</v>
      </c>
      <c r="F14" s="10" t="s">
        <v>13</v>
      </c>
      <c r="G14" s="10"/>
      <c r="H14" s="10" t="s">
        <v>15</v>
      </c>
      <c r="I14" s="16"/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53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1</v>
      </c>
      <c r="AA14" s="77">
        <v>1</v>
      </c>
      <c r="AB14" s="5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7">
        <v>0.6666666666666665</v>
      </c>
      <c r="AI14" s="17">
        <v>0.7083333333333331</v>
      </c>
      <c r="AJ14" s="17">
        <v>0.04166666666666663</v>
      </c>
      <c r="AK14" s="17">
        <v>0.08333333333333329</v>
      </c>
      <c r="AL14" s="19" t="s">
        <v>16</v>
      </c>
      <c r="AM14" t="str">
        <f t="shared" si="0"/>
        <v>Pay &amp; Display</v>
      </c>
      <c r="AN14" t="str">
        <f t="shared" si="1"/>
        <v>Inside CPZ</v>
      </c>
      <c r="AO14" t="str">
        <f t="shared" si="2"/>
        <v>Y</v>
      </c>
    </row>
    <row r="15" spans="1:41" ht="15">
      <c r="A15" s="10" t="s">
        <v>10</v>
      </c>
      <c r="B15" s="10">
        <v>6</v>
      </c>
      <c r="C15" s="10">
        <v>20</v>
      </c>
      <c r="D15" s="10" t="s">
        <v>20</v>
      </c>
      <c r="E15" s="11" t="s">
        <v>30</v>
      </c>
      <c r="F15" s="10" t="s">
        <v>13</v>
      </c>
      <c r="G15" s="11"/>
      <c r="H15" s="10" t="s">
        <v>15</v>
      </c>
      <c r="I15" s="12"/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53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5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1</v>
      </c>
      <c r="AH15" s="14">
        <v>0.9583333333333329</v>
      </c>
      <c r="AI15" s="14">
        <v>0.9583333333333329</v>
      </c>
      <c r="AJ15" s="14">
        <v>0</v>
      </c>
      <c r="AK15" s="14">
        <v>0.041666666666666664</v>
      </c>
      <c r="AL15" s="15" t="s">
        <v>16</v>
      </c>
      <c r="AM15" t="str">
        <f t="shared" si="0"/>
        <v>Non-Resident Short Stay</v>
      </c>
      <c r="AN15" t="str">
        <f t="shared" si="1"/>
        <v>Outside CPZ</v>
      </c>
      <c r="AO15" t="str">
        <f t="shared" si="2"/>
        <v>Y</v>
      </c>
    </row>
    <row r="16" spans="1:41" ht="15">
      <c r="A16" s="10" t="s">
        <v>10</v>
      </c>
      <c r="B16" s="10">
        <v>6</v>
      </c>
      <c r="C16" s="10">
        <v>21</v>
      </c>
      <c r="D16" s="10" t="s">
        <v>20</v>
      </c>
      <c r="E16" s="11" t="s">
        <v>31</v>
      </c>
      <c r="F16" s="10" t="s">
        <v>13</v>
      </c>
      <c r="G16" s="11"/>
      <c r="H16" s="10" t="s">
        <v>15</v>
      </c>
      <c r="I16" s="12"/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3">
        <v>0</v>
      </c>
      <c r="R16" s="53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5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4">
        <v>0</v>
      </c>
      <c r="AI16" s="14">
        <v>0.24999999999999997</v>
      </c>
      <c r="AJ16" s="14">
        <v>0.24999999999999997</v>
      </c>
      <c r="AK16" s="14">
        <v>0.29166666666666663</v>
      </c>
      <c r="AL16" s="15" t="s">
        <v>19</v>
      </c>
      <c r="AM16" t="str">
        <f t="shared" si="0"/>
        <v>Non-Resident Long Stay</v>
      </c>
      <c r="AN16" t="str">
        <f t="shared" si="1"/>
        <v>Outside CPZ</v>
      </c>
      <c r="AO16" t="str">
        <f t="shared" si="2"/>
        <v>Y</v>
      </c>
    </row>
    <row r="17" spans="1:41" ht="15">
      <c r="A17" s="10" t="s">
        <v>10</v>
      </c>
      <c r="B17" s="10">
        <v>6</v>
      </c>
      <c r="C17" s="10">
        <v>21</v>
      </c>
      <c r="D17" s="10" t="s">
        <v>20</v>
      </c>
      <c r="E17" s="11" t="s">
        <v>23</v>
      </c>
      <c r="F17" s="10" t="s">
        <v>13</v>
      </c>
      <c r="G17" s="11"/>
      <c r="H17" s="10" t="s">
        <v>15</v>
      </c>
      <c r="I17" s="12"/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53">
        <v>0</v>
      </c>
      <c r="S17" s="77">
        <v>1</v>
      </c>
      <c r="T17" s="77">
        <v>1</v>
      </c>
      <c r="U17" s="77">
        <v>1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5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4">
        <v>0.375</v>
      </c>
      <c r="AI17" s="14">
        <v>0.45833333333333337</v>
      </c>
      <c r="AJ17" s="14">
        <v>0.08333333333333337</v>
      </c>
      <c r="AK17" s="14">
        <v>0.12500000000000003</v>
      </c>
      <c r="AL17" s="15" t="s">
        <v>16</v>
      </c>
      <c r="AM17" t="str">
        <f t="shared" si="0"/>
        <v>Pay &amp; Display</v>
      </c>
      <c r="AN17" t="str">
        <f t="shared" si="1"/>
        <v>Inside CPZ</v>
      </c>
      <c r="AO17" t="str">
        <f t="shared" si="2"/>
        <v>Y</v>
      </c>
    </row>
    <row r="18" spans="1:41" ht="15">
      <c r="A18" s="10" t="s">
        <v>10</v>
      </c>
      <c r="B18" s="10">
        <v>6</v>
      </c>
      <c r="C18" s="10">
        <v>21</v>
      </c>
      <c r="D18" s="10" t="s">
        <v>20</v>
      </c>
      <c r="E18" s="11" t="s">
        <v>32</v>
      </c>
      <c r="F18" s="10" t="s">
        <v>13</v>
      </c>
      <c r="G18" s="11"/>
      <c r="H18" s="10" t="s">
        <v>15</v>
      </c>
      <c r="I18" s="12"/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53">
        <v>0</v>
      </c>
      <c r="S18" s="77">
        <v>0</v>
      </c>
      <c r="T18" s="77">
        <v>0</v>
      </c>
      <c r="U18" s="77">
        <v>0</v>
      </c>
      <c r="V18" s="77">
        <v>0</v>
      </c>
      <c r="W18" s="77">
        <v>1</v>
      </c>
      <c r="X18" s="77">
        <v>0</v>
      </c>
      <c r="Y18" s="77">
        <v>0</v>
      </c>
      <c r="Z18" s="77">
        <v>0</v>
      </c>
      <c r="AA18" s="77">
        <v>0</v>
      </c>
      <c r="AB18" s="5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4">
        <v>0.5416666666666666</v>
      </c>
      <c r="AI18" s="14">
        <v>0.5416666666666666</v>
      </c>
      <c r="AJ18" s="14">
        <v>0</v>
      </c>
      <c r="AK18" s="14">
        <v>0.041666666666666664</v>
      </c>
      <c r="AL18" s="15" t="s">
        <v>16</v>
      </c>
      <c r="AM18" t="str">
        <f t="shared" si="0"/>
        <v>Pay &amp; Display</v>
      </c>
      <c r="AN18" t="str">
        <f t="shared" si="1"/>
        <v>Inside CPZ</v>
      </c>
      <c r="AO18" t="str">
        <f t="shared" si="2"/>
        <v>Y</v>
      </c>
    </row>
    <row r="19" spans="1:41" ht="15">
      <c r="A19" s="10" t="s">
        <v>10</v>
      </c>
      <c r="B19" s="10">
        <v>6</v>
      </c>
      <c r="C19" s="10">
        <v>21</v>
      </c>
      <c r="D19" s="10" t="s">
        <v>20</v>
      </c>
      <c r="E19" s="11" t="s">
        <v>33</v>
      </c>
      <c r="F19" s="10" t="s">
        <v>13</v>
      </c>
      <c r="G19" s="11"/>
      <c r="H19" s="10" t="s">
        <v>15</v>
      </c>
      <c r="I19" s="12"/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53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1</v>
      </c>
      <c r="AA19" s="77">
        <v>1</v>
      </c>
      <c r="AB19" s="5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4">
        <v>0.6666666666666665</v>
      </c>
      <c r="AI19" s="14">
        <v>0.7083333333333331</v>
      </c>
      <c r="AJ19" s="14">
        <v>0.04166666666666663</v>
      </c>
      <c r="AK19" s="14">
        <v>0.08333333333333329</v>
      </c>
      <c r="AL19" s="15" t="s">
        <v>16</v>
      </c>
      <c r="AM19" t="str">
        <f t="shared" si="0"/>
        <v>Pay &amp; Display</v>
      </c>
      <c r="AN19" t="str">
        <f t="shared" si="1"/>
        <v>Inside CPZ</v>
      </c>
      <c r="AO19" t="str">
        <f t="shared" si="2"/>
        <v>Y</v>
      </c>
    </row>
    <row r="20" spans="1:41" ht="15">
      <c r="A20" s="10" t="s">
        <v>10</v>
      </c>
      <c r="B20" s="10">
        <v>6</v>
      </c>
      <c r="C20" s="10">
        <v>21</v>
      </c>
      <c r="D20" s="10" t="s">
        <v>20</v>
      </c>
      <c r="E20" s="11" t="s">
        <v>34</v>
      </c>
      <c r="F20" s="10" t="s">
        <v>13</v>
      </c>
      <c r="G20" s="11"/>
      <c r="H20" s="10" t="s">
        <v>15</v>
      </c>
      <c r="I20" s="12"/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53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53">
        <v>0</v>
      </c>
      <c r="AC20" s="13">
        <v>0</v>
      </c>
      <c r="AD20" s="13">
        <v>1</v>
      </c>
      <c r="AE20" s="13">
        <v>1</v>
      </c>
      <c r="AF20" s="13">
        <v>1</v>
      </c>
      <c r="AG20" s="13">
        <v>0</v>
      </c>
      <c r="AH20" s="14">
        <v>0.833333333333333</v>
      </c>
      <c r="AI20" s="14">
        <v>0.9166666666666663</v>
      </c>
      <c r="AJ20" s="14">
        <v>0.08333333333333326</v>
      </c>
      <c r="AK20" s="14">
        <v>0.12499999999999992</v>
      </c>
      <c r="AL20" s="15" t="s">
        <v>16</v>
      </c>
      <c r="AM20" t="str">
        <f t="shared" si="0"/>
        <v>Non-Resident Short Stay</v>
      </c>
      <c r="AN20" t="str">
        <f t="shared" si="1"/>
        <v>Outside CPZ</v>
      </c>
      <c r="AO20" t="str">
        <f t="shared" si="2"/>
        <v>Y</v>
      </c>
    </row>
    <row r="21" spans="1:41" ht="15">
      <c r="A21" s="10" t="s">
        <v>10</v>
      </c>
      <c r="B21" s="10">
        <v>6</v>
      </c>
      <c r="C21" s="10">
        <v>21</v>
      </c>
      <c r="D21" s="10" t="s">
        <v>20</v>
      </c>
      <c r="E21" s="11" t="s">
        <v>35</v>
      </c>
      <c r="F21" s="10" t="s">
        <v>13</v>
      </c>
      <c r="G21" s="11"/>
      <c r="H21" s="10" t="s">
        <v>15</v>
      </c>
      <c r="I21" s="12"/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53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5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1</v>
      </c>
      <c r="AH21" s="14">
        <v>0.9583333333333329</v>
      </c>
      <c r="AI21" s="14">
        <v>0.9583333333333329</v>
      </c>
      <c r="AJ21" s="14">
        <v>0</v>
      </c>
      <c r="AK21" s="14">
        <v>0.041666666666666664</v>
      </c>
      <c r="AL21" s="15" t="s">
        <v>16</v>
      </c>
      <c r="AM21" t="str">
        <f t="shared" si="0"/>
        <v>Non-Resident Short Stay</v>
      </c>
      <c r="AN21" t="str">
        <f t="shared" si="1"/>
        <v>Outside CPZ</v>
      </c>
      <c r="AO21" t="str">
        <f t="shared" si="2"/>
        <v>Y</v>
      </c>
    </row>
    <row r="22" spans="1:41" ht="15">
      <c r="A22" s="10" t="s">
        <v>10</v>
      </c>
      <c r="B22" s="10">
        <v>6</v>
      </c>
      <c r="C22" s="10">
        <v>22</v>
      </c>
      <c r="D22" s="10" t="s">
        <v>36</v>
      </c>
      <c r="E22" s="11"/>
      <c r="F22" s="10"/>
      <c r="G22" s="11"/>
      <c r="H22" s="10" t="s">
        <v>15</v>
      </c>
      <c r="I22" s="12"/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53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5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4" t="s">
        <v>15</v>
      </c>
      <c r="AI22" s="14" t="s">
        <v>15</v>
      </c>
      <c r="AJ22" s="14" t="s">
        <v>15</v>
      </c>
      <c r="AK22" s="14" t="s">
        <v>15</v>
      </c>
      <c r="AL22" s="15"/>
      <c r="AM22">
        <f t="shared" si="0"/>
      </c>
      <c r="AN22">
        <f t="shared" si="1"/>
      </c>
      <c r="AO22" t="str">
        <f t="shared" si="2"/>
        <v>Y</v>
      </c>
    </row>
    <row r="23" spans="1:41" ht="15">
      <c r="A23" s="10" t="s">
        <v>10</v>
      </c>
      <c r="B23" s="10">
        <v>6</v>
      </c>
      <c r="C23" s="10">
        <v>23</v>
      </c>
      <c r="D23" s="10" t="s">
        <v>36</v>
      </c>
      <c r="E23" s="11"/>
      <c r="F23" s="10"/>
      <c r="G23" s="11"/>
      <c r="H23" s="10" t="s">
        <v>15</v>
      </c>
      <c r="I23" s="12"/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53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5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4" t="s">
        <v>15</v>
      </c>
      <c r="AI23" s="14" t="s">
        <v>15</v>
      </c>
      <c r="AJ23" s="14" t="s">
        <v>15</v>
      </c>
      <c r="AK23" s="14" t="s">
        <v>15</v>
      </c>
      <c r="AL23" s="15"/>
      <c r="AM23">
        <f t="shared" si="0"/>
      </c>
      <c r="AN23">
        <f t="shared" si="1"/>
      </c>
      <c r="AO23" t="str">
        <f t="shared" si="2"/>
        <v>Y</v>
      </c>
    </row>
    <row r="24" spans="1:41" ht="15">
      <c r="A24" s="10" t="s">
        <v>10</v>
      </c>
      <c r="B24" s="10">
        <v>6</v>
      </c>
      <c r="C24" s="10">
        <v>24</v>
      </c>
      <c r="D24" s="10" t="s">
        <v>37</v>
      </c>
      <c r="E24" s="11" t="s">
        <v>38</v>
      </c>
      <c r="F24" s="10" t="s">
        <v>13</v>
      </c>
      <c r="G24" s="11" t="s">
        <v>19</v>
      </c>
      <c r="H24" s="10" t="s">
        <v>15</v>
      </c>
      <c r="I24" s="12"/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13">
        <v>1</v>
      </c>
      <c r="P24" s="13">
        <v>1</v>
      </c>
      <c r="Q24" s="13">
        <v>1</v>
      </c>
      <c r="R24" s="53">
        <v>1</v>
      </c>
      <c r="S24" s="77">
        <v>1</v>
      </c>
      <c r="T24" s="77">
        <v>1</v>
      </c>
      <c r="U24" s="77">
        <v>1</v>
      </c>
      <c r="V24" s="77">
        <v>1</v>
      </c>
      <c r="W24" s="77">
        <v>1</v>
      </c>
      <c r="X24" s="77">
        <v>1</v>
      </c>
      <c r="Y24" s="77">
        <v>1</v>
      </c>
      <c r="Z24" s="77">
        <v>1</v>
      </c>
      <c r="AA24" s="77">
        <v>1</v>
      </c>
      <c r="AB24" s="53">
        <v>1</v>
      </c>
      <c r="AC24" s="13">
        <v>1</v>
      </c>
      <c r="AD24" s="13">
        <v>1</v>
      </c>
      <c r="AE24" s="13">
        <v>1</v>
      </c>
      <c r="AF24" s="13">
        <v>1</v>
      </c>
      <c r="AG24" s="13">
        <v>1</v>
      </c>
      <c r="AH24" s="14">
        <v>0</v>
      </c>
      <c r="AI24" s="14">
        <v>0.9583333333333329</v>
      </c>
      <c r="AJ24" s="14">
        <v>0.9583333333333329</v>
      </c>
      <c r="AK24" s="14">
        <v>0.9999999999999996</v>
      </c>
      <c r="AL24" s="15" t="s">
        <v>19</v>
      </c>
      <c r="AM24" t="str">
        <f t="shared" si="0"/>
        <v>Resident</v>
      </c>
      <c r="AN24">
        <f t="shared" si="1"/>
      </c>
      <c r="AO24" t="str">
        <f t="shared" si="2"/>
        <v>Y</v>
      </c>
    </row>
    <row r="25" spans="1:41" ht="15">
      <c r="A25" s="10" t="s">
        <v>10</v>
      </c>
      <c r="B25" s="10">
        <v>6</v>
      </c>
      <c r="C25" s="10">
        <v>25</v>
      </c>
      <c r="D25" s="10" t="s">
        <v>37</v>
      </c>
      <c r="E25" s="11"/>
      <c r="F25" s="10"/>
      <c r="G25" s="11"/>
      <c r="H25" s="10" t="s">
        <v>15</v>
      </c>
      <c r="I25" s="12"/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53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5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4" t="s">
        <v>15</v>
      </c>
      <c r="AI25" s="14" t="s">
        <v>15</v>
      </c>
      <c r="AJ25" s="14" t="s">
        <v>15</v>
      </c>
      <c r="AK25" s="14" t="s">
        <v>15</v>
      </c>
      <c r="AL25" s="15"/>
      <c r="AM25">
        <f t="shared" si="0"/>
      </c>
      <c r="AN25">
        <f t="shared" si="1"/>
      </c>
      <c r="AO25" t="str">
        <f t="shared" si="2"/>
        <v>Y</v>
      </c>
    </row>
    <row r="26" spans="1:41" ht="15">
      <c r="A26" s="10" t="s">
        <v>10</v>
      </c>
      <c r="B26" s="10">
        <v>6</v>
      </c>
      <c r="C26" s="10">
        <v>26</v>
      </c>
      <c r="D26" s="10" t="s">
        <v>37</v>
      </c>
      <c r="E26" s="11" t="s">
        <v>39</v>
      </c>
      <c r="F26" s="10" t="s">
        <v>13</v>
      </c>
      <c r="G26" s="11" t="s">
        <v>19</v>
      </c>
      <c r="H26" s="10" t="s">
        <v>15</v>
      </c>
      <c r="I26" s="12"/>
      <c r="J26" s="13">
        <v>1</v>
      </c>
      <c r="K26" s="13">
        <v>1</v>
      </c>
      <c r="L26" s="13">
        <v>1</v>
      </c>
      <c r="M26" s="13">
        <v>1</v>
      </c>
      <c r="N26" s="13">
        <v>1</v>
      </c>
      <c r="O26" s="13">
        <v>1</v>
      </c>
      <c r="P26" s="13">
        <v>1</v>
      </c>
      <c r="Q26" s="13">
        <v>1</v>
      </c>
      <c r="R26" s="53">
        <v>1</v>
      </c>
      <c r="S26" s="77">
        <v>1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5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4">
        <v>0</v>
      </c>
      <c r="AI26" s="14">
        <v>0.375</v>
      </c>
      <c r="AJ26" s="14">
        <v>0.375</v>
      </c>
      <c r="AK26" s="14">
        <v>0.4166666666666667</v>
      </c>
      <c r="AL26" s="15" t="s">
        <v>19</v>
      </c>
      <c r="AM26" t="str">
        <f t="shared" si="0"/>
        <v>Resident</v>
      </c>
      <c r="AN26">
        <f t="shared" si="1"/>
      </c>
      <c r="AO26" t="str">
        <f t="shared" si="2"/>
        <v>Y</v>
      </c>
    </row>
    <row r="27" spans="1:41" ht="15">
      <c r="A27" s="10" t="s">
        <v>10</v>
      </c>
      <c r="B27" s="10">
        <v>6</v>
      </c>
      <c r="C27" s="10">
        <v>26</v>
      </c>
      <c r="D27" s="10" t="s">
        <v>37</v>
      </c>
      <c r="E27" s="11" t="s">
        <v>40</v>
      </c>
      <c r="F27" s="10" t="s">
        <v>13</v>
      </c>
      <c r="G27" s="11"/>
      <c r="H27" s="10" t="s">
        <v>15</v>
      </c>
      <c r="I27" s="12"/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53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1</v>
      </c>
      <c r="AA27" s="77">
        <v>0</v>
      </c>
      <c r="AB27" s="5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4">
        <v>0.6666666666666665</v>
      </c>
      <c r="AI27" s="14">
        <v>0.6666666666666665</v>
      </c>
      <c r="AJ27" s="14">
        <v>0</v>
      </c>
      <c r="AK27" s="14">
        <v>0.041666666666666664</v>
      </c>
      <c r="AL27" s="15" t="s">
        <v>16</v>
      </c>
      <c r="AM27" t="str">
        <f t="shared" si="0"/>
        <v>Non-Resident Short Stay</v>
      </c>
      <c r="AN27">
        <f t="shared" si="1"/>
      </c>
      <c r="AO27" t="str">
        <f t="shared" si="2"/>
        <v>Y</v>
      </c>
    </row>
    <row r="28" spans="1:41" ht="15">
      <c r="A28" s="10" t="s">
        <v>10</v>
      </c>
      <c r="B28" s="10">
        <v>6</v>
      </c>
      <c r="C28" s="10">
        <v>26</v>
      </c>
      <c r="D28" s="10" t="s">
        <v>37</v>
      </c>
      <c r="E28" s="11" t="s">
        <v>41</v>
      </c>
      <c r="F28" s="10" t="s">
        <v>13</v>
      </c>
      <c r="G28" s="11" t="s">
        <v>19</v>
      </c>
      <c r="H28" s="10" t="s">
        <v>15</v>
      </c>
      <c r="I28" s="12"/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53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1</v>
      </c>
      <c r="AB28" s="53">
        <v>1</v>
      </c>
      <c r="AC28" s="13">
        <v>1</v>
      </c>
      <c r="AD28" s="13">
        <v>1</v>
      </c>
      <c r="AE28" s="13">
        <v>1</v>
      </c>
      <c r="AF28" s="13">
        <v>0</v>
      </c>
      <c r="AG28" s="13">
        <v>0</v>
      </c>
      <c r="AH28" s="14">
        <v>0.7083333333333331</v>
      </c>
      <c r="AI28" s="14">
        <v>0.8749999999999997</v>
      </c>
      <c r="AJ28" s="14">
        <v>0.16666666666666652</v>
      </c>
      <c r="AK28" s="14">
        <v>0.20833333333333318</v>
      </c>
      <c r="AL28" s="15" t="s">
        <v>19</v>
      </c>
      <c r="AM28" t="str">
        <f t="shared" si="0"/>
        <v>Resident</v>
      </c>
      <c r="AN28">
        <f t="shared" si="1"/>
      </c>
      <c r="AO28" t="str">
        <f t="shared" si="2"/>
        <v>Y</v>
      </c>
    </row>
    <row r="29" spans="1:41" ht="15">
      <c r="A29" s="10" t="s">
        <v>10</v>
      </c>
      <c r="B29" s="10">
        <v>6</v>
      </c>
      <c r="C29" s="10">
        <v>27</v>
      </c>
      <c r="D29" s="10" t="s">
        <v>37</v>
      </c>
      <c r="E29" s="11" t="s">
        <v>42</v>
      </c>
      <c r="F29" s="10" t="s">
        <v>13</v>
      </c>
      <c r="G29" s="11" t="s">
        <v>19</v>
      </c>
      <c r="H29" s="10" t="s">
        <v>15</v>
      </c>
      <c r="I29" s="12"/>
      <c r="J29" s="13">
        <v>1</v>
      </c>
      <c r="K29" s="13">
        <v>1</v>
      </c>
      <c r="L29" s="13">
        <v>1</v>
      </c>
      <c r="M29" s="13">
        <v>1</v>
      </c>
      <c r="N29" s="13">
        <v>1</v>
      </c>
      <c r="O29" s="13">
        <v>1</v>
      </c>
      <c r="P29" s="13">
        <v>1</v>
      </c>
      <c r="Q29" s="13">
        <v>1</v>
      </c>
      <c r="R29" s="53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5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4">
        <v>0</v>
      </c>
      <c r="AI29" s="14">
        <v>0.29166666666666663</v>
      </c>
      <c r="AJ29" s="14">
        <v>0.29166666666666663</v>
      </c>
      <c r="AK29" s="14">
        <v>0.3333333333333333</v>
      </c>
      <c r="AL29" s="15" t="s">
        <v>19</v>
      </c>
      <c r="AM29" t="str">
        <f t="shared" si="0"/>
        <v>Resident</v>
      </c>
      <c r="AN29">
        <f t="shared" si="1"/>
      </c>
      <c r="AO29" t="str">
        <f t="shared" si="2"/>
        <v>Y</v>
      </c>
    </row>
    <row r="30" spans="1:41" ht="15">
      <c r="A30" s="10" t="s">
        <v>10</v>
      </c>
      <c r="B30" s="10">
        <v>6</v>
      </c>
      <c r="C30" s="10">
        <v>28</v>
      </c>
      <c r="D30" s="10" t="s">
        <v>37</v>
      </c>
      <c r="E30" s="11" t="s">
        <v>43</v>
      </c>
      <c r="F30" s="10" t="s">
        <v>13</v>
      </c>
      <c r="G30" s="11" t="s">
        <v>19</v>
      </c>
      <c r="H30" s="10" t="s">
        <v>15</v>
      </c>
      <c r="I30" s="12"/>
      <c r="J30" s="13">
        <v>1</v>
      </c>
      <c r="K30" s="13">
        <v>1</v>
      </c>
      <c r="L30" s="13">
        <v>1</v>
      </c>
      <c r="M30" s="13">
        <v>1</v>
      </c>
      <c r="N30" s="13">
        <v>1</v>
      </c>
      <c r="O30" s="13">
        <v>1</v>
      </c>
      <c r="P30" s="13">
        <v>1</v>
      </c>
      <c r="Q30" s="13">
        <v>1</v>
      </c>
      <c r="R30" s="53">
        <v>1</v>
      </c>
      <c r="S30" s="77">
        <v>1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5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4">
        <v>0</v>
      </c>
      <c r="AI30" s="14">
        <v>0.375</v>
      </c>
      <c r="AJ30" s="14">
        <v>0.375</v>
      </c>
      <c r="AK30" s="14">
        <v>0.4166666666666667</v>
      </c>
      <c r="AL30" s="15" t="s">
        <v>19</v>
      </c>
      <c r="AM30" t="str">
        <f t="shared" si="0"/>
        <v>Resident</v>
      </c>
      <c r="AN30">
        <f t="shared" si="1"/>
      </c>
      <c r="AO30" t="str">
        <f t="shared" si="2"/>
        <v>Y</v>
      </c>
    </row>
    <row r="31" spans="1:41" ht="15">
      <c r="A31" s="10" t="s">
        <v>10</v>
      </c>
      <c r="B31" s="10">
        <v>6</v>
      </c>
      <c r="C31" s="10">
        <v>28</v>
      </c>
      <c r="D31" s="10" t="s">
        <v>37</v>
      </c>
      <c r="E31" s="11" t="s">
        <v>44</v>
      </c>
      <c r="F31" s="10" t="s">
        <v>13</v>
      </c>
      <c r="G31" s="11" t="s">
        <v>19</v>
      </c>
      <c r="H31" s="10" t="s">
        <v>15</v>
      </c>
      <c r="I31" s="12"/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53">
        <v>0</v>
      </c>
      <c r="S31" s="77">
        <v>0</v>
      </c>
      <c r="T31" s="77">
        <v>0</v>
      </c>
      <c r="U31" s="77">
        <v>0</v>
      </c>
      <c r="V31" s="77">
        <v>1</v>
      </c>
      <c r="W31" s="77">
        <v>1</v>
      </c>
      <c r="X31" s="77">
        <v>1</v>
      </c>
      <c r="Y31" s="77">
        <v>1</v>
      </c>
      <c r="Z31" s="77">
        <v>0</v>
      </c>
      <c r="AA31" s="77">
        <v>0</v>
      </c>
      <c r="AB31" s="5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4">
        <v>0.5</v>
      </c>
      <c r="AI31" s="14">
        <v>0.6249999999999999</v>
      </c>
      <c r="AJ31" s="14">
        <v>0.12499999999999989</v>
      </c>
      <c r="AK31" s="14">
        <v>0.16666666666666655</v>
      </c>
      <c r="AL31" s="15" t="s">
        <v>19</v>
      </c>
      <c r="AM31" t="str">
        <f t="shared" si="0"/>
        <v>Resident</v>
      </c>
      <c r="AN31">
        <f t="shared" si="1"/>
      </c>
      <c r="AO31" t="str">
        <f t="shared" si="2"/>
        <v>Y</v>
      </c>
    </row>
    <row r="32" spans="1:41" ht="15">
      <c r="A32" s="10" t="s">
        <v>10</v>
      </c>
      <c r="B32" s="10">
        <v>6</v>
      </c>
      <c r="C32" s="10">
        <v>28</v>
      </c>
      <c r="D32" s="10" t="s">
        <v>37</v>
      </c>
      <c r="E32" s="11" t="s">
        <v>39</v>
      </c>
      <c r="F32" s="10" t="s">
        <v>13</v>
      </c>
      <c r="G32" s="11" t="s">
        <v>19</v>
      </c>
      <c r="H32" s="10" t="s">
        <v>15</v>
      </c>
      <c r="I32" s="12"/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53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1</v>
      </c>
      <c r="AB32" s="53">
        <v>1</v>
      </c>
      <c r="AC32" s="13">
        <v>1</v>
      </c>
      <c r="AD32" s="13">
        <v>1</v>
      </c>
      <c r="AE32" s="13">
        <v>1</v>
      </c>
      <c r="AF32" s="13">
        <v>1</v>
      </c>
      <c r="AG32" s="13">
        <v>0</v>
      </c>
      <c r="AH32" s="14">
        <v>0.7083333333333331</v>
      </c>
      <c r="AI32" s="14">
        <v>0.9166666666666663</v>
      </c>
      <c r="AJ32" s="14">
        <v>0.20833333333333315</v>
      </c>
      <c r="AK32" s="14">
        <v>0.2499999999999998</v>
      </c>
      <c r="AL32" s="15" t="s">
        <v>19</v>
      </c>
      <c r="AM32" t="str">
        <f t="shared" si="0"/>
        <v>Resident</v>
      </c>
      <c r="AN32">
        <f t="shared" si="1"/>
      </c>
      <c r="AO32" t="str">
        <f t="shared" si="2"/>
        <v>Y</v>
      </c>
    </row>
    <row r="33" spans="1:41" ht="15">
      <c r="A33" s="10" t="s">
        <v>10</v>
      </c>
      <c r="B33" s="10">
        <v>6</v>
      </c>
      <c r="C33" s="10">
        <v>28</v>
      </c>
      <c r="D33" s="10" t="s">
        <v>37</v>
      </c>
      <c r="E33" s="11" t="s">
        <v>45</v>
      </c>
      <c r="F33" s="10" t="s">
        <v>13</v>
      </c>
      <c r="G33" s="11"/>
      <c r="H33" s="10" t="s">
        <v>15</v>
      </c>
      <c r="I33" s="12"/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53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5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1</v>
      </c>
      <c r="AH33" s="14">
        <v>0.9583333333333329</v>
      </c>
      <c r="AI33" s="14">
        <v>0.9583333333333329</v>
      </c>
      <c r="AJ33" s="14">
        <v>0</v>
      </c>
      <c r="AK33" s="14">
        <v>0.041666666666666664</v>
      </c>
      <c r="AL33" s="15" t="s">
        <v>16</v>
      </c>
      <c r="AM33" t="str">
        <f t="shared" si="0"/>
        <v>Non-Resident Short Stay</v>
      </c>
      <c r="AN33">
        <f t="shared" si="1"/>
      </c>
      <c r="AO33" t="str">
        <f t="shared" si="2"/>
        <v>Y</v>
      </c>
    </row>
    <row r="34" spans="1:41" ht="15">
      <c r="A34" s="10" t="s">
        <v>10</v>
      </c>
      <c r="B34" s="10">
        <v>6</v>
      </c>
      <c r="C34" s="10">
        <v>29</v>
      </c>
      <c r="D34" s="10" t="s">
        <v>37</v>
      </c>
      <c r="E34" s="10" t="s">
        <v>46</v>
      </c>
      <c r="F34" s="10" t="s">
        <v>13</v>
      </c>
      <c r="G34" s="10"/>
      <c r="H34" s="10" t="s">
        <v>15</v>
      </c>
      <c r="I34" s="16"/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53">
        <v>0</v>
      </c>
      <c r="S34" s="77">
        <v>1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5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7">
        <v>0.375</v>
      </c>
      <c r="AI34" s="17">
        <v>0.375</v>
      </c>
      <c r="AJ34" s="17">
        <v>0</v>
      </c>
      <c r="AK34" s="17">
        <v>0.041666666666666664</v>
      </c>
      <c r="AL34" s="19" t="s">
        <v>19</v>
      </c>
      <c r="AM34" t="str">
        <f t="shared" si="0"/>
        <v>Non-Resident Short Stay</v>
      </c>
      <c r="AN34">
        <f t="shared" si="1"/>
      </c>
      <c r="AO34" t="str">
        <f t="shared" si="2"/>
        <v>Y</v>
      </c>
    </row>
    <row r="35" spans="1:41" ht="15">
      <c r="A35" s="10" t="s">
        <v>10</v>
      </c>
      <c r="B35" s="10">
        <v>6</v>
      </c>
      <c r="C35" s="10">
        <v>29</v>
      </c>
      <c r="D35" s="10" t="s">
        <v>37</v>
      </c>
      <c r="E35" s="10" t="s">
        <v>47</v>
      </c>
      <c r="F35" s="10" t="s">
        <v>13</v>
      </c>
      <c r="G35" s="10"/>
      <c r="H35" s="10" t="s">
        <v>15</v>
      </c>
      <c r="I35" s="16"/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53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1</v>
      </c>
      <c r="Z35" s="77">
        <v>0</v>
      </c>
      <c r="AA35" s="77">
        <v>0</v>
      </c>
      <c r="AB35" s="5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7">
        <v>0.6249999999999999</v>
      </c>
      <c r="AI35" s="17">
        <v>0.6249999999999999</v>
      </c>
      <c r="AJ35" s="17">
        <v>0</v>
      </c>
      <c r="AK35" s="17">
        <v>0.041666666666666664</v>
      </c>
      <c r="AL35" s="19" t="s">
        <v>16</v>
      </c>
      <c r="AM35" t="str">
        <f t="shared" si="0"/>
        <v>Non-Resident Short Stay</v>
      </c>
      <c r="AN35">
        <f t="shared" si="1"/>
      </c>
      <c r="AO35" t="str">
        <f t="shared" si="2"/>
        <v>Y</v>
      </c>
    </row>
    <row r="36" spans="1:41" ht="15">
      <c r="A36" s="10" t="s">
        <v>10</v>
      </c>
      <c r="B36" s="10">
        <v>6</v>
      </c>
      <c r="C36" s="10">
        <v>29</v>
      </c>
      <c r="D36" s="10" t="s">
        <v>37</v>
      </c>
      <c r="E36" s="10" t="s">
        <v>43</v>
      </c>
      <c r="F36" s="10" t="s">
        <v>13</v>
      </c>
      <c r="G36" s="10" t="s">
        <v>19</v>
      </c>
      <c r="H36" s="10" t="s">
        <v>15</v>
      </c>
      <c r="I36" s="16"/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53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1</v>
      </c>
      <c r="AB36" s="5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7">
        <v>0.7083333333333331</v>
      </c>
      <c r="AI36" s="17">
        <v>0.7083333333333331</v>
      </c>
      <c r="AJ36" s="17">
        <v>0</v>
      </c>
      <c r="AK36" s="17">
        <v>0.041666666666666664</v>
      </c>
      <c r="AL36" s="19" t="s">
        <v>19</v>
      </c>
      <c r="AM36" t="str">
        <f t="shared" si="0"/>
        <v>Resident</v>
      </c>
      <c r="AN36">
        <f t="shared" si="1"/>
      </c>
      <c r="AO36" t="str">
        <f t="shared" si="2"/>
        <v>Y</v>
      </c>
    </row>
    <row r="37" spans="1:41" ht="15">
      <c r="A37" s="10" t="s">
        <v>10</v>
      </c>
      <c r="B37" s="10">
        <v>6</v>
      </c>
      <c r="C37" s="10">
        <v>29</v>
      </c>
      <c r="D37" s="10" t="s">
        <v>37</v>
      </c>
      <c r="E37" s="10" t="s">
        <v>48</v>
      </c>
      <c r="F37" s="10" t="s">
        <v>13</v>
      </c>
      <c r="G37" s="10"/>
      <c r="H37" s="10" t="s">
        <v>15</v>
      </c>
      <c r="I37" s="16"/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53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5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1</v>
      </c>
      <c r="AH37" s="17">
        <v>0.9583333333333329</v>
      </c>
      <c r="AI37" s="17">
        <v>0.9583333333333329</v>
      </c>
      <c r="AJ37" s="17">
        <v>0</v>
      </c>
      <c r="AK37" s="17">
        <v>0.041666666666666664</v>
      </c>
      <c r="AL37" s="19" t="s">
        <v>16</v>
      </c>
      <c r="AM37" t="str">
        <f t="shared" si="0"/>
        <v>Non-Resident Short Stay</v>
      </c>
      <c r="AN37">
        <f t="shared" si="1"/>
      </c>
      <c r="AO37" t="str">
        <f t="shared" si="2"/>
        <v>Y</v>
      </c>
    </row>
    <row r="38" spans="1:41" ht="15">
      <c r="A38" s="10" t="s">
        <v>10</v>
      </c>
      <c r="B38" s="10">
        <v>6</v>
      </c>
      <c r="C38" s="10">
        <v>30</v>
      </c>
      <c r="D38" s="10" t="s">
        <v>37</v>
      </c>
      <c r="E38" s="11" t="s">
        <v>49</v>
      </c>
      <c r="F38" s="10" t="s">
        <v>13</v>
      </c>
      <c r="G38" s="11" t="s">
        <v>19</v>
      </c>
      <c r="H38" s="10" t="s">
        <v>15</v>
      </c>
      <c r="I38" s="12"/>
      <c r="J38" s="13">
        <v>1</v>
      </c>
      <c r="K38" s="13">
        <v>1</v>
      </c>
      <c r="L38" s="13">
        <v>1</v>
      </c>
      <c r="M38" s="13">
        <v>1</v>
      </c>
      <c r="N38" s="13">
        <v>1</v>
      </c>
      <c r="O38" s="13">
        <v>1</v>
      </c>
      <c r="P38" s="13">
        <v>1</v>
      </c>
      <c r="Q38" s="13">
        <v>1</v>
      </c>
      <c r="R38" s="53">
        <v>1</v>
      </c>
      <c r="S38" s="77">
        <v>1</v>
      </c>
      <c r="T38" s="77">
        <v>1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5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4">
        <v>0</v>
      </c>
      <c r="AI38" s="14">
        <v>0.4166666666666667</v>
      </c>
      <c r="AJ38" s="14">
        <v>0.4166666666666667</v>
      </c>
      <c r="AK38" s="14">
        <v>0.45833333333333337</v>
      </c>
      <c r="AL38" s="15" t="s">
        <v>19</v>
      </c>
      <c r="AM38" t="str">
        <f t="shared" si="0"/>
        <v>Resident</v>
      </c>
      <c r="AN38">
        <f t="shared" si="1"/>
      </c>
      <c r="AO38" t="str">
        <f t="shared" si="2"/>
        <v>Y</v>
      </c>
    </row>
    <row r="39" spans="1:41" ht="15">
      <c r="A39" s="10" t="s">
        <v>10</v>
      </c>
      <c r="B39" s="10">
        <v>6</v>
      </c>
      <c r="C39" s="10">
        <v>30</v>
      </c>
      <c r="D39" s="10" t="s">
        <v>37</v>
      </c>
      <c r="E39" s="11" t="s">
        <v>50</v>
      </c>
      <c r="F39" s="10" t="s">
        <v>13</v>
      </c>
      <c r="G39" s="11"/>
      <c r="H39" s="10" t="s">
        <v>15</v>
      </c>
      <c r="I39" s="12"/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53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1</v>
      </c>
      <c r="AB39" s="53">
        <v>1</v>
      </c>
      <c r="AC39" s="13">
        <v>1</v>
      </c>
      <c r="AD39" s="13">
        <v>1</v>
      </c>
      <c r="AE39" s="13">
        <v>1</v>
      </c>
      <c r="AF39" s="13">
        <v>1</v>
      </c>
      <c r="AG39" s="13">
        <v>1</v>
      </c>
      <c r="AH39" s="14">
        <v>0.7083333333333331</v>
      </c>
      <c r="AI39" s="14">
        <v>0.9583333333333329</v>
      </c>
      <c r="AJ39" s="14">
        <v>0.24999999999999978</v>
      </c>
      <c r="AK39" s="14">
        <v>0.29166666666666646</v>
      </c>
      <c r="AL39" s="15" t="s">
        <v>19</v>
      </c>
      <c r="AM39" t="str">
        <f t="shared" si="0"/>
        <v>Non-Resident Long Stay</v>
      </c>
      <c r="AN39">
        <f t="shared" si="1"/>
      </c>
      <c r="AO39" t="str">
        <f t="shared" si="2"/>
        <v>Y</v>
      </c>
    </row>
    <row r="40" spans="1:41" ht="15">
      <c r="A40" s="10" t="s">
        <v>10</v>
      </c>
      <c r="B40" s="10">
        <v>6</v>
      </c>
      <c r="C40" s="10">
        <v>31</v>
      </c>
      <c r="D40" s="10" t="s">
        <v>37</v>
      </c>
      <c r="E40" s="11" t="s">
        <v>51</v>
      </c>
      <c r="F40" s="10" t="s">
        <v>13</v>
      </c>
      <c r="G40" s="11" t="s">
        <v>19</v>
      </c>
      <c r="H40" s="10" t="s">
        <v>15</v>
      </c>
      <c r="I40" s="12"/>
      <c r="J40" s="13">
        <v>1</v>
      </c>
      <c r="K40" s="13">
        <v>1</v>
      </c>
      <c r="L40" s="13">
        <v>1</v>
      </c>
      <c r="M40" s="13">
        <v>1</v>
      </c>
      <c r="N40" s="13">
        <v>1</v>
      </c>
      <c r="O40" s="13">
        <v>1</v>
      </c>
      <c r="P40" s="13">
        <v>0</v>
      </c>
      <c r="Q40" s="13">
        <v>0</v>
      </c>
      <c r="R40" s="53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5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4">
        <v>0</v>
      </c>
      <c r="AI40" s="14">
        <v>0.20833333333333331</v>
      </c>
      <c r="AJ40" s="14">
        <v>0.20833333333333331</v>
      </c>
      <c r="AK40" s="14">
        <v>0.24999999999999997</v>
      </c>
      <c r="AL40" s="15" t="s">
        <v>19</v>
      </c>
      <c r="AM40" t="str">
        <f t="shared" si="0"/>
        <v>Resident</v>
      </c>
      <c r="AN40">
        <f t="shared" si="1"/>
      </c>
      <c r="AO40" t="str">
        <f t="shared" si="2"/>
        <v>Y</v>
      </c>
    </row>
    <row r="41" spans="1:41" ht="15">
      <c r="A41" s="10" t="s">
        <v>10</v>
      </c>
      <c r="B41" s="10">
        <v>6</v>
      </c>
      <c r="C41" s="10">
        <v>31</v>
      </c>
      <c r="D41" s="10" t="s">
        <v>37</v>
      </c>
      <c r="E41" s="11" t="s">
        <v>52</v>
      </c>
      <c r="F41" s="10" t="s">
        <v>13</v>
      </c>
      <c r="G41" s="11"/>
      <c r="H41" s="10" t="s">
        <v>15</v>
      </c>
      <c r="I41" s="12"/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1</v>
      </c>
      <c r="R41" s="53">
        <v>1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5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4">
        <v>0.29166666666666663</v>
      </c>
      <c r="AI41" s="14">
        <v>0.3333333333333333</v>
      </c>
      <c r="AJ41" s="14">
        <v>0.041666666666666685</v>
      </c>
      <c r="AK41" s="14">
        <v>0.08333333333333334</v>
      </c>
      <c r="AL41" s="15" t="s">
        <v>16</v>
      </c>
      <c r="AM41" t="str">
        <f t="shared" si="0"/>
        <v>Non-Resident Short Stay</v>
      </c>
      <c r="AN41">
        <f t="shared" si="1"/>
      </c>
      <c r="AO41" t="str">
        <f t="shared" si="2"/>
        <v>Y</v>
      </c>
    </row>
    <row r="42" spans="1:41" ht="15">
      <c r="A42" s="10" t="s">
        <v>10</v>
      </c>
      <c r="B42" s="10">
        <v>6</v>
      </c>
      <c r="C42" s="10">
        <v>31</v>
      </c>
      <c r="D42" s="10" t="s">
        <v>37</v>
      </c>
      <c r="E42" s="11" t="s">
        <v>46</v>
      </c>
      <c r="F42" s="10" t="s">
        <v>13</v>
      </c>
      <c r="G42" s="11"/>
      <c r="H42" s="10" t="s">
        <v>15</v>
      </c>
      <c r="I42" s="12"/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53">
        <v>0</v>
      </c>
      <c r="S42" s="77">
        <v>0</v>
      </c>
      <c r="T42" s="77">
        <v>0</v>
      </c>
      <c r="U42" s="77">
        <v>0</v>
      </c>
      <c r="V42" s="77">
        <v>1</v>
      </c>
      <c r="W42" s="77">
        <v>1</v>
      </c>
      <c r="X42" s="77">
        <v>1</v>
      </c>
      <c r="Y42" s="77">
        <v>1</v>
      </c>
      <c r="Z42" s="77">
        <v>1</v>
      </c>
      <c r="AA42" s="77">
        <v>0</v>
      </c>
      <c r="AB42" s="5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4">
        <v>0.5</v>
      </c>
      <c r="AI42" s="14">
        <v>0.6666666666666665</v>
      </c>
      <c r="AJ42" s="14">
        <v>0.16666666666666652</v>
      </c>
      <c r="AK42" s="14">
        <v>0.20833333333333318</v>
      </c>
      <c r="AL42" s="15" t="s">
        <v>16</v>
      </c>
      <c r="AM42" t="str">
        <f t="shared" si="0"/>
        <v>Non-Resident Long Stay</v>
      </c>
      <c r="AN42">
        <f t="shared" si="1"/>
      </c>
      <c r="AO42" t="str">
        <f t="shared" si="2"/>
        <v>Y</v>
      </c>
    </row>
    <row r="43" spans="1:41" ht="15">
      <c r="A43" s="10" t="s">
        <v>10</v>
      </c>
      <c r="B43" s="10">
        <v>6</v>
      </c>
      <c r="C43" s="10">
        <v>31</v>
      </c>
      <c r="D43" s="10" t="s">
        <v>37</v>
      </c>
      <c r="E43" s="11" t="s">
        <v>53</v>
      </c>
      <c r="F43" s="10" t="s">
        <v>13</v>
      </c>
      <c r="G43" s="11" t="s">
        <v>19</v>
      </c>
      <c r="H43" s="10" t="s">
        <v>15</v>
      </c>
      <c r="I43" s="12"/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53">
        <v>0</v>
      </c>
      <c r="S43" s="77">
        <v>0</v>
      </c>
      <c r="T43" s="77">
        <v>0</v>
      </c>
      <c r="U43" s="77">
        <v>0</v>
      </c>
      <c r="V43" s="77">
        <v>0</v>
      </c>
      <c r="W43" s="77">
        <v>0</v>
      </c>
      <c r="X43" s="77">
        <v>0</v>
      </c>
      <c r="Y43" s="77">
        <v>0</v>
      </c>
      <c r="Z43" s="77">
        <v>0</v>
      </c>
      <c r="AA43" s="77">
        <v>1</v>
      </c>
      <c r="AB43" s="53">
        <v>1</v>
      </c>
      <c r="AC43" s="13">
        <v>1</v>
      </c>
      <c r="AD43" s="13">
        <v>1</v>
      </c>
      <c r="AE43" s="13">
        <v>1</v>
      </c>
      <c r="AF43" s="13">
        <v>1</v>
      </c>
      <c r="AG43" s="13">
        <v>1</v>
      </c>
      <c r="AH43" s="14">
        <v>0.7083333333333331</v>
      </c>
      <c r="AI43" s="14">
        <v>0.9583333333333329</v>
      </c>
      <c r="AJ43" s="14">
        <v>0.24999999999999978</v>
      </c>
      <c r="AK43" s="14">
        <v>0.29166666666666646</v>
      </c>
      <c r="AL43" s="15" t="s">
        <v>19</v>
      </c>
      <c r="AM43" t="str">
        <f t="shared" si="0"/>
        <v>Resident</v>
      </c>
      <c r="AN43">
        <f t="shared" si="1"/>
      </c>
      <c r="AO43" t="str">
        <f t="shared" si="2"/>
        <v>Y</v>
      </c>
    </row>
    <row r="44" spans="1:41" ht="15">
      <c r="A44" s="10" t="s">
        <v>10</v>
      </c>
      <c r="B44" s="10">
        <v>6</v>
      </c>
      <c r="C44" s="10">
        <v>32</v>
      </c>
      <c r="D44" s="10" t="s">
        <v>37</v>
      </c>
      <c r="E44" s="11" t="s">
        <v>54</v>
      </c>
      <c r="F44" s="10" t="s">
        <v>55</v>
      </c>
      <c r="G44" s="11"/>
      <c r="H44" s="10" t="s">
        <v>15</v>
      </c>
      <c r="I44" s="12"/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1</v>
      </c>
      <c r="R44" s="53">
        <v>1</v>
      </c>
      <c r="S44" s="77">
        <v>1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5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4">
        <v>0.29166666666666663</v>
      </c>
      <c r="AI44" s="14">
        <v>0.375</v>
      </c>
      <c r="AJ44" s="14">
        <v>0.08333333333333337</v>
      </c>
      <c r="AK44" s="14">
        <v>0.12500000000000003</v>
      </c>
      <c r="AL44" s="15" t="s">
        <v>16</v>
      </c>
      <c r="AM44" t="str">
        <f t="shared" si="0"/>
        <v>Non-Resident Short Stay</v>
      </c>
      <c r="AN44">
        <f t="shared" si="1"/>
      </c>
      <c r="AO44" t="str">
        <f t="shared" si="2"/>
        <v>Y</v>
      </c>
    </row>
    <row r="45" spans="1:41" ht="15">
      <c r="A45" s="10" t="s">
        <v>10</v>
      </c>
      <c r="B45" s="10">
        <v>6</v>
      </c>
      <c r="C45" s="10">
        <v>32</v>
      </c>
      <c r="D45" s="10" t="s">
        <v>37</v>
      </c>
      <c r="E45" s="11" t="s">
        <v>49</v>
      </c>
      <c r="F45" s="10" t="s">
        <v>13</v>
      </c>
      <c r="G45" s="11"/>
      <c r="H45" s="10" t="s">
        <v>15</v>
      </c>
      <c r="I45" s="12"/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53">
        <v>0</v>
      </c>
      <c r="S45" s="77">
        <v>0</v>
      </c>
      <c r="T45" s="77">
        <v>1</v>
      </c>
      <c r="U45" s="77">
        <v>1</v>
      </c>
      <c r="V45" s="77">
        <v>1</v>
      </c>
      <c r="W45" s="77">
        <v>1</v>
      </c>
      <c r="X45" s="77">
        <v>0</v>
      </c>
      <c r="Y45" s="77">
        <v>0</v>
      </c>
      <c r="Z45" s="77">
        <v>0</v>
      </c>
      <c r="AA45" s="77">
        <v>0</v>
      </c>
      <c r="AB45" s="5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4">
        <v>0.4166666666666667</v>
      </c>
      <c r="AI45" s="14">
        <v>0.5416666666666666</v>
      </c>
      <c r="AJ45" s="14">
        <v>0.12499999999999994</v>
      </c>
      <c r="AK45" s="14">
        <v>0.1666666666666666</v>
      </c>
      <c r="AL45" s="15" t="s">
        <v>16</v>
      </c>
      <c r="AM45" t="str">
        <f t="shared" si="0"/>
        <v>Non-Resident Short Stay</v>
      </c>
      <c r="AN45">
        <f t="shared" si="1"/>
      </c>
      <c r="AO45" t="str">
        <f t="shared" si="2"/>
        <v>Y</v>
      </c>
    </row>
    <row r="46" spans="1:41" ht="15">
      <c r="A46" s="10" t="s">
        <v>10</v>
      </c>
      <c r="B46" s="10">
        <v>6</v>
      </c>
      <c r="C46" s="10">
        <v>32</v>
      </c>
      <c r="D46" s="10" t="s">
        <v>37</v>
      </c>
      <c r="E46" s="11" t="s">
        <v>56</v>
      </c>
      <c r="F46" s="10" t="s">
        <v>13</v>
      </c>
      <c r="G46" s="11"/>
      <c r="H46" s="10" t="s">
        <v>15</v>
      </c>
      <c r="I46" s="12"/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53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1</v>
      </c>
      <c r="Y46" s="77">
        <v>1</v>
      </c>
      <c r="Z46" s="77">
        <v>1</v>
      </c>
      <c r="AA46" s="77">
        <v>0</v>
      </c>
      <c r="AB46" s="5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4">
        <v>0.5833333333333333</v>
      </c>
      <c r="AI46" s="14">
        <v>0.6666666666666665</v>
      </c>
      <c r="AJ46" s="14">
        <v>0.08333333333333326</v>
      </c>
      <c r="AK46" s="14">
        <v>0.12499999999999992</v>
      </c>
      <c r="AL46" s="15" t="s">
        <v>16</v>
      </c>
      <c r="AM46" t="str">
        <f t="shared" si="0"/>
        <v>Non-Resident Short Stay</v>
      </c>
      <c r="AN46">
        <f t="shared" si="1"/>
      </c>
      <c r="AO46" t="str">
        <f t="shared" si="2"/>
        <v>Y</v>
      </c>
    </row>
    <row r="47" spans="1:41" ht="15">
      <c r="A47" s="10" t="s">
        <v>10</v>
      </c>
      <c r="B47" s="10">
        <v>6</v>
      </c>
      <c r="C47" s="10">
        <v>32</v>
      </c>
      <c r="D47" s="10" t="s">
        <v>37</v>
      </c>
      <c r="E47" s="11" t="s">
        <v>57</v>
      </c>
      <c r="F47" s="10" t="s">
        <v>13</v>
      </c>
      <c r="G47" s="11" t="s">
        <v>19</v>
      </c>
      <c r="H47" s="10" t="s">
        <v>15</v>
      </c>
      <c r="I47" s="12"/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53">
        <v>0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1</v>
      </c>
      <c r="AB47" s="53">
        <v>1</v>
      </c>
      <c r="AC47" s="13">
        <v>1</v>
      </c>
      <c r="AD47" s="13">
        <v>1</v>
      </c>
      <c r="AE47" s="13">
        <v>1</v>
      </c>
      <c r="AF47" s="13">
        <v>1</v>
      </c>
      <c r="AG47" s="13">
        <v>1</v>
      </c>
      <c r="AH47" s="14">
        <v>0.7083333333333331</v>
      </c>
      <c r="AI47" s="14">
        <v>0.9583333333333329</v>
      </c>
      <c r="AJ47" s="14">
        <v>0.24999999999999978</v>
      </c>
      <c r="AK47" s="14">
        <v>0.29166666666666646</v>
      </c>
      <c r="AL47" s="15" t="s">
        <v>19</v>
      </c>
      <c r="AM47" t="str">
        <f t="shared" si="0"/>
        <v>Resident</v>
      </c>
      <c r="AN47">
        <f t="shared" si="1"/>
      </c>
      <c r="AO47" t="str">
        <f t="shared" si="2"/>
        <v>Y</v>
      </c>
    </row>
    <row r="48" spans="1:41" ht="15">
      <c r="A48" s="10" t="s">
        <v>10</v>
      </c>
      <c r="B48" s="10">
        <v>6</v>
      </c>
      <c r="C48" s="10">
        <v>33</v>
      </c>
      <c r="D48" s="10" t="s">
        <v>37</v>
      </c>
      <c r="E48" s="11" t="s">
        <v>58</v>
      </c>
      <c r="F48" s="10" t="s">
        <v>13</v>
      </c>
      <c r="G48" s="11" t="s">
        <v>19</v>
      </c>
      <c r="H48" s="10" t="s">
        <v>15</v>
      </c>
      <c r="I48" s="12"/>
      <c r="J48" s="13">
        <v>1</v>
      </c>
      <c r="K48" s="13">
        <v>1</v>
      </c>
      <c r="L48" s="13">
        <v>1</v>
      </c>
      <c r="M48" s="13">
        <v>1</v>
      </c>
      <c r="N48" s="13">
        <v>1</v>
      </c>
      <c r="O48" s="13">
        <v>1</v>
      </c>
      <c r="P48" s="13">
        <v>1</v>
      </c>
      <c r="Q48" s="13">
        <v>1</v>
      </c>
      <c r="R48" s="53">
        <v>1</v>
      </c>
      <c r="S48" s="77">
        <v>1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5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4">
        <v>0</v>
      </c>
      <c r="AI48" s="14">
        <v>0.375</v>
      </c>
      <c r="AJ48" s="14">
        <v>0.375</v>
      </c>
      <c r="AK48" s="14">
        <v>0.4166666666666667</v>
      </c>
      <c r="AL48" s="15" t="s">
        <v>19</v>
      </c>
      <c r="AM48" t="str">
        <f t="shared" si="0"/>
        <v>Resident</v>
      </c>
      <c r="AN48">
        <f t="shared" si="1"/>
      </c>
      <c r="AO48" t="str">
        <f t="shared" si="2"/>
        <v>Y</v>
      </c>
    </row>
    <row r="49" spans="1:41" ht="15">
      <c r="A49" s="10" t="s">
        <v>10</v>
      </c>
      <c r="B49" s="10">
        <v>6</v>
      </c>
      <c r="C49" s="10">
        <v>33</v>
      </c>
      <c r="D49" s="10" t="s">
        <v>37</v>
      </c>
      <c r="E49" s="11" t="s">
        <v>59</v>
      </c>
      <c r="F49" s="10" t="s">
        <v>13</v>
      </c>
      <c r="G49" s="11"/>
      <c r="H49" s="10" t="s">
        <v>15</v>
      </c>
      <c r="I49" s="12"/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53">
        <v>0</v>
      </c>
      <c r="S49" s="77">
        <v>0</v>
      </c>
      <c r="T49" s="77">
        <v>0</v>
      </c>
      <c r="U49" s="77">
        <v>0</v>
      </c>
      <c r="V49" s="77">
        <v>0</v>
      </c>
      <c r="W49" s="77">
        <v>0</v>
      </c>
      <c r="X49" s="77">
        <v>0</v>
      </c>
      <c r="Y49" s="77">
        <v>0</v>
      </c>
      <c r="Z49" s="77">
        <v>0</v>
      </c>
      <c r="AA49" s="77">
        <v>1</v>
      </c>
      <c r="AB49" s="53">
        <v>1</v>
      </c>
      <c r="AC49" s="13">
        <v>1</v>
      </c>
      <c r="AD49" s="13">
        <v>1</v>
      </c>
      <c r="AE49" s="13">
        <v>1</v>
      </c>
      <c r="AF49" s="13">
        <v>1</v>
      </c>
      <c r="AG49" s="13">
        <v>1</v>
      </c>
      <c r="AH49" s="14">
        <v>0.7083333333333331</v>
      </c>
      <c r="AI49" s="14">
        <v>0.9583333333333329</v>
      </c>
      <c r="AJ49" s="14">
        <v>0.24999999999999978</v>
      </c>
      <c r="AK49" s="14">
        <v>0.29166666666666646</v>
      </c>
      <c r="AL49" s="15" t="s">
        <v>19</v>
      </c>
      <c r="AM49" t="str">
        <f t="shared" si="0"/>
        <v>Non-Resident Long Stay</v>
      </c>
      <c r="AN49">
        <f t="shared" si="1"/>
      </c>
      <c r="AO49" t="str">
        <f t="shared" si="2"/>
        <v>Y</v>
      </c>
    </row>
    <row r="50" spans="1:41" ht="15">
      <c r="A50" s="10" t="s">
        <v>10</v>
      </c>
      <c r="B50" s="10">
        <v>6</v>
      </c>
      <c r="C50" s="10">
        <v>34</v>
      </c>
      <c r="D50" s="10" t="s">
        <v>37</v>
      </c>
      <c r="E50" s="11" t="s">
        <v>60</v>
      </c>
      <c r="F50" s="10" t="s">
        <v>13</v>
      </c>
      <c r="G50" s="11" t="s">
        <v>19</v>
      </c>
      <c r="H50" s="10" t="s">
        <v>15</v>
      </c>
      <c r="I50" s="12"/>
      <c r="J50" s="13">
        <v>1</v>
      </c>
      <c r="K50" s="13">
        <v>1</v>
      </c>
      <c r="L50" s="13">
        <v>1</v>
      </c>
      <c r="M50" s="13">
        <v>1</v>
      </c>
      <c r="N50" s="13">
        <v>1</v>
      </c>
      <c r="O50" s="13">
        <v>1</v>
      </c>
      <c r="P50" s="13">
        <v>1</v>
      </c>
      <c r="Q50" s="13">
        <v>1</v>
      </c>
      <c r="R50" s="53">
        <v>1</v>
      </c>
      <c r="S50" s="77">
        <v>1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5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4">
        <v>0</v>
      </c>
      <c r="AI50" s="14">
        <v>0.375</v>
      </c>
      <c r="AJ50" s="14">
        <v>0.375</v>
      </c>
      <c r="AK50" s="14">
        <v>0.4166666666666667</v>
      </c>
      <c r="AL50" s="15" t="s">
        <v>19</v>
      </c>
      <c r="AM50" t="str">
        <f t="shared" si="0"/>
        <v>Resident</v>
      </c>
      <c r="AN50">
        <f t="shared" si="1"/>
      </c>
      <c r="AO50" t="str">
        <f t="shared" si="2"/>
        <v>Y</v>
      </c>
    </row>
    <row r="51" spans="1:41" ht="15">
      <c r="A51" s="10" t="s">
        <v>10</v>
      </c>
      <c r="B51" s="10">
        <v>6</v>
      </c>
      <c r="C51" s="10">
        <v>34</v>
      </c>
      <c r="D51" s="10" t="s">
        <v>37</v>
      </c>
      <c r="E51" s="11" t="s">
        <v>61</v>
      </c>
      <c r="F51" s="10" t="s">
        <v>13</v>
      </c>
      <c r="G51" s="11" t="s">
        <v>19</v>
      </c>
      <c r="H51" s="10" t="s">
        <v>15</v>
      </c>
      <c r="I51" s="12"/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53">
        <v>0</v>
      </c>
      <c r="S51" s="77">
        <v>0</v>
      </c>
      <c r="T51" s="77">
        <v>0</v>
      </c>
      <c r="U51" s="77">
        <v>0</v>
      </c>
      <c r="V51" s="77">
        <v>1</v>
      </c>
      <c r="W51" s="77">
        <v>1</v>
      </c>
      <c r="X51" s="77">
        <v>1</v>
      </c>
      <c r="Y51" s="77">
        <v>1</v>
      </c>
      <c r="Z51" s="77">
        <v>1</v>
      </c>
      <c r="AA51" s="77">
        <v>1</v>
      </c>
      <c r="AB51" s="53">
        <v>1</v>
      </c>
      <c r="AC51" s="13">
        <v>1</v>
      </c>
      <c r="AD51" s="13">
        <v>1</v>
      </c>
      <c r="AE51" s="13">
        <v>1</v>
      </c>
      <c r="AF51" s="13">
        <v>1</v>
      </c>
      <c r="AG51" s="13">
        <v>1</v>
      </c>
      <c r="AH51" s="14">
        <v>0.5</v>
      </c>
      <c r="AI51" s="14">
        <v>0.9583333333333329</v>
      </c>
      <c r="AJ51" s="14">
        <v>0.4583333333333329</v>
      </c>
      <c r="AK51" s="14">
        <v>0.4999999999999996</v>
      </c>
      <c r="AL51" s="15" t="s">
        <v>19</v>
      </c>
      <c r="AM51" t="str">
        <f t="shared" si="0"/>
        <v>Resident</v>
      </c>
      <c r="AN51">
        <f t="shared" si="1"/>
      </c>
      <c r="AO51" t="str">
        <f t="shared" si="2"/>
        <v>Y</v>
      </c>
    </row>
    <row r="52" spans="1:41" ht="15">
      <c r="A52" s="10" t="s">
        <v>10</v>
      </c>
      <c r="B52" s="10">
        <v>6</v>
      </c>
      <c r="C52" s="10">
        <v>35</v>
      </c>
      <c r="D52" s="10" t="s">
        <v>37</v>
      </c>
      <c r="E52" s="11" t="s">
        <v>62</v>
      </c>
      <c r="F52" s="10" t="s">
        <v>13</v>
      </c>
      <c r="G52" s="11" t="s">
        <v>19</v>
      </c>
      <c r="H52" s="10" t="s">
        <v>15</v>
      </c>
      <c r="I52" s="12"/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53">
        <v>0</v>
      </c>
      <c r="S52" s="77">
        <v>0</v>
      </c>
      <c r="T52" s="77">
        <v>0</v>
      </c>
      <c r="U52" s="77">
        <v>0</v>
      </c>
      <c r="V52" s="77">
        <v>1</v>
      </c>
      <c r="W52" s="77">
        <v>1</v>
      </c>
      <c r="X52" s="77">
        <v>1</v>
      </c>
      <c r="Y52" s="77">
        <v>1</v>
      </c>
      <c r="Z52" s="77">
        <v>1</v>
      </c>
      <c r="AA52" s="77">
        <v>0</v>
      </c>
      <c r="AB52" s="5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4">
        <v>0.5</v>
      </c>
      <c r="AI52" s="14">
        <v>0.6666666666666665</v>
      </c>
      <c r="AJ52" s="14">
        <v>0.16666666666666652</v>
      </c>
      <c r="AK52" s="14">
        <v>0.20833333333333318</v>
      </c>
      <c r="AL52" s="15" t="s">
        <v>19</v>
      </c>
      <c r="AM52" t="str">
        <f t="shared" si="0"/>
        <v>Resident</v>
      </c>
      <c r="AN52">
        <f t="shared" si="1"/>
      </c>
      <c r="AO52" t="str">
        <f t="shared" si="2"/>
        <v>Y</v>
      </c>
    </row>
    <row r="53" spans="1:41" ht="15">
      <c r="A53" s="10" t="s">
        <v>10</v>
      </c>
      <c r="B53" s="10">
        <v>6</v>
      </c>
      <c r="C53" s="10">
        <v>35</v>
      </c>
      <c r="D53" s="10" t="s">
        <v>37</v>
      </c>
      <c r="E53" s="11" t="s">
        <v>63</v>
      </c>
      <c r="F53" s="10" t="s">
        <v>13</v>
      </c>
      <c r="G53" s="11" t="s">
        <v>19</v>
      </c>
      <c r="H53" s="10" t="s">
        <v>15</v>
      </c>
      <c r="I53" s="12"/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53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1</v>
      </c>
      <c r="AB53" s="53">
        <v>1</v>
      </c>
      <c r="AC53" s="13">
        <v>1</v>
      </c>
      <c r="AD53" s="13">
        <v>1</v>
      </c>
      <c r="AE53" s="13">
        <v>1</v>
      </c>
      <c r="AF53" s="13">
        <v>1</v>
      </c>
      <c r="AG53" s="13">
        <v>1</v>
      </c>
      <c r="AH53" s="14">
        <v>0.7083333333333331</v>
      </c>
      <c r="AI53" s="14">
        <v>0.9583333333333329</v>
      </c>
      <c r="AJ53" s="14">
        <v>0.24999999999999978</v>
      </c>
      <c r="AK53" s="14">
        <v>0.29166666666666646</v>
      </c>
      <c r="AL53" s="15" t="s">
        <v>19</v>
      </c>
      <c r="AM53" t="str">
        <f t="shared" si="0"/>
        <v>Resident</v>
      </c>
      <c r="AN53">
        <f t="shared" si="1"/>
      </c>
      <c r="AO53" t="str">
        <f t="shared" si="2"/>
        <v>Y</v>
      </c>
    </row>
    <row r="54" spans="1:41" ht="15">
      <c r="A54" s="10" t="s">
        <v>10</v>
      </c>
      <c r="B54" s="10">
        <v>6</v>
      </c>
      <c r="C54" s="10">
        <v>36</v>
      </c>
      <c r="D54" s="10" t="s">
        <v>37</v>
      </c>
      <c r="E54" s="11" t="s">
        <v>61</v>
      </c>
      <c r="F54" s="10" t="s">
        <v>13</v>
      </c>
      <c r="G54" s="11" t="s">
        <v>19</v>
      </c>
      <c r="H54" s="10" t="s">
        <v>15</v>
      </c>
      <c r="I54" s="12"/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53">
        <v>0</v>
      </c>
      <c r="S54" s="77">
        <v>0</v>
      </c>
      <c r="T54" s="77">
        <v>0</v>
      </c>
      <c r="U54" s="77">
        <v>0</v>
      </c>
      <c r="V54" s="77">
        <v>1</v>
      </c>
      <c r="W54" s="77">
        <v>1</v>
      </c>
      <c r="X54" s="77">
        <v>1</v>
      </c>
      <c r="Y54" s="77">
        <v>1</v>
      </c>
      <c r="Z54" s="77">
        <v>1</v>
      </c>
      <c r="AA54" s="77">
        <v>1</v>
      </c>
      <c r="AB54" s="53">
        <v>1</v>
      </c>
      <c r="AC54" s="13">
        <v>1</v>
      </c>
      <c r="AD54" s="13">
        <v>1</v>
      </c>
      <c r="AE54" s="13">
        <v>1</v>
      </c>
      <c r="AF54" s="13">
        <v>1</v>
      </c>
      <c r="AG54" s="13">
        <v>1</v>
      </c>
      <c r="AH54" s="14">
        <v>0.5</v>
      </c>
      <c r="AI54" s="14">
        <v>0.9583333333333329</v>
      </c>
      <c r="AJ54" s="14">
        <v>0.4583333333333329</v>
      </c>
      <c r="AK54" s="14">
        <v>0.4999999999999996</v>
      </c>
      <c r="AL54" s="15" t="s">
        <v>19</v>
      </c>
      <c r="AM54" t="str">
        <f t="shared" si="0"/>
        <v>Resident</v>
      </c>
      <c r="AN54">
        <f t="shared" si="1"/>
      </c>
      <c r="AO54" t="str">
        <f t="shared" si="2"/>
        <v>Y</v>
      </c>
    </row>
    <row r="55" spans="1:41" ht="15">
      <c r="A55" s="10" t="s">
        <v>10</v>
      </c>
      <c r="B55" s="10">
        <v>6</v>
      </c>
      <c r="C55" s="10">
        <v>37</v>
      </c>
      <c r="D55" s="10" t="s">
        <v>37</v>
      </c>
      <c r="E55" s="11" t="s">
        <v>60</v>
      </c>
      <c r="F55" s="10" t="s">
        <v>13</v>
      </c>
      <c r="G55" s="11" t="s">
        <v>19</v>
      </c>
      <c r="H55" s="10" t="s">
        <v>15</v>
      </c>
      <c r="I55" s="12"/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53">
        <v>0</v>
      </c>
      <c r="S55" s="77">
        <v>0</v>
      </c>
      <c r="T55" s="77">
        <v>0</v>
      </c>
      <c r="U55" s="77">
        <v>0</v>
      </c>
      <c r="V55" s="77">
        <v>1</v>
      </c>
      <c r="W55" s="77">
        <v>1</v>
      </c>
      <c r="X55" s="77">
        <v>1</v>
      </c>
      <c r="Y55" s="77">
        <v>1</v>
      </c>
      <c r="Z55" s="77">
        <v>1</v>
      </c>
      <c r="AA55" s="77">
        <v>0</v>
      </c>
      <c r="AB55" s="5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4">
        <v>0.5</v>
      </c>
      <c r="AI55" s="14">
        <v>0.6666666666666665</v>
      </c>
      <c r="AJ55" s="14">
        <v>0.16666666666666652</v>
      </c>
      <c r="AK55" s="14">
        <v>0.20833333333333318</v>
      </c>
      <c r="AL55" s="15" t="s">
        <v>19</v>
      </c>
      <c r="AM55" t="str">
        <f t="shared" si="0"/>
        <v>Resident</v>
      </c>
      <c r="AN55">
        <f t="shared" si="1"/>
      </c>
      <c r="AO55" t="str">
        <f t="shared" si="2"/>
        <v>Y</v>
      </c>
    </row>
    <row r="56" spans="1:41" ht="15">
      <c r="A56" s="10" t="s">
        <v>10</v>
      </c>
      <c r="B56" s="10">
        <v>6</v>
      </c>
      <c r="C56" s="10">
        <v>38</v>
      </c>
      <c r="D56" s="10" t="s">
        <v>36</v>
      </c>
      <c r="E56" s="11"/>
      <c r="F56" s="10"/>
      <c r="G56" s="11"/>
      <c r="H56" s="10" t="s">
        <v>64</v>
      </c>
      <c r="I56" s="12"/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53">
        <v>0</v>
      </c>
      <c r="S56" s="77">
        <v>0</v>
      </c>
      <c r="T56" s="77">
        <v>0</v>
      </c>
      <c r="U56" s="77">
        <v>0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v>0</v>
      </c>
      <c r="AB56" s="5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4" t="s">
        <v>15</v>
      </c>
      <c r="AI56" s="14" t="s">
        <v>15</v>
      </c>
      <c r="AJ56" s="14" t="s">
        <v>15</v>
      </c>
      <c r="AK56" s="14" t="s">
        <v>15</v>
      </c>
      <c r="AL56" s="15"/>
      <c r="AM56">
        <f t="shared" si="0"/>
      </c>
      <c r="AN56">
        <f t="shared" si="1"/>
      </c>
      <c r="AO56" t="str">
        <f t="shared" si="2"/>
        <v>Y</v>
      </c>
    </row>
    <row r="57" spans="1:41" ht="15">
      <c r="A57" s="10" t="s">
        <v>10</v>
      </c>
      <c r="B57" s="10">
        <v>6</v>
      </c>
      <c r="C57" s="10">
        <v>39</v>
      </c>
      <c r="D57" s="10" t="s">
        <v>37</v>
      </c>
      <c r="E57" s="11" t="s">
        <v>63</v>
      </c>
      <c r="F57" s="10" t="s">
        <v>13</v>
      </c>
      <c r="G57" s="11" t="s">
        <v>19</v>
      </c>
      <c r="H57" s="10" t="s">
        <v>15</v>
      </c>
      <c r="I57" s="12"/>
      <c r="J57" s="13">
        <v>1</v>
      </c>
      <c r="K57" s="13">
        <v>1</v>
      </c>
      <c r="L57" s="13">
        <v>1</v>
      </c>
      <c r="M57" s="13">
        <v>1</v>
      </c>
      <c r="N57" s="13">
        <v>1</v>
      </c>
      <c r="O57" s="13">
        <v>1</v>
      </c>
      <c r="P57" s="13">
        <v>1</v>
      </c>
      <c r="Q57" s="13">
        <v>1</v>
      </c>
      <c r="R57" s="53">
        <v>1</v>
      </c>
      <c r="S57" s="77">
        <v>1</v>
      </c>
      <c r="T57" s="77">
        <v>1</v>
      </c>
      <c r="U57" s="77">
        <v>1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5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4">
        <v>0</v>
      </c>
      <c r="AI57" s="14">
        <v>0.45833333333333337</v>
      </c>
      <c r="AJ57" s="14">
        <v>0.45833333333333337</v>
      </c>
      <c r="AK57" s="14">
        <v>0.5</v>
      </c>
      <c r="AL57" s="15" t="s">
        <v>19</v>
      </c>
      <c r="AM57" t="str">
        <f t="shared" si="0"/>
        <v>Resident</v>
      </c>
      <c r="AN57">
        <f t="shared" si="1"/>
      </c>
      <c r="AO57" t="str">
        <f t="shared" si="2"/>
        <v>Y</v>
      </c>
    </row>
    <row r="58" spans="1:41" ht="15">
      <c r="A58" s="10" t="s">
        <v>10</v>
      </c>
      <c r="B58" s="10">
        <v>6</v>
      </c>
      <c r="C58" s="10">
        <v>39</v>
      </c>
      <c r="D58" s="10" t="s">
        <v>37</v>
      </c>
      <c r="E58" s="11" t="s">
        <v>65</v>
      </c>
      <c r="F58" s="10" t="s">
        <v>13</v>
      </c>
      <c r="G58" s="11"/>
      <c r="H58" s="10" t="s">
        <v>15</v>
      </c>
      <c r="I58" s="12"/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53">
        <v>0</v>
      </c>
      <c r="S58" s="77">
        <v>0</v>
      </c>
      <c r="T58" s="77">
        <v>0</v>
      </c>
      <c r="U58" s="77">
        <v>0</v>
      </c>
      <c r="V58" s="77">
        <v>0</v>
      </c>
      <c r="W58" s="77">
        <v>0</v>
      </c>
      <c r="X58" s="77">
        <v>1</v>
      </c>
      <c r="Y58" s="77">
        <v>1</v>
      </c>
      <c r="Z58" s="77">
        <v>1</v>
      </c>
      <c r="AA58" s="77">
        <v>0</v>
      </c>
      <c r="AB58" s="5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4">
        <v>0.5833333333333333</v>
      </c>
      <c r="AI58" s="14">
        <v>0.6666666666666665</v>
      </c>
      <c r="AJ58" s="14">
        <v>0.08333333333333326</v>
      </c>
      <c r="AK58" s="14">
        <v>0.12499999999999992</v>
      </c>
      <c r="AL58" s="15" t="s">
        <v>16</v>
      </c>
      <c r="AM58" t="str">
        <f t="shared" si="0"/>
        <v>Non-Resident Short Stay</v>
      </c>
      <c r="AN58">
        <f t="shared" si="1"/>
      </c>
      <c r="AO58" t="str">
        <f t="shared" si="2"/>
        <v>Y</v>
      </c>
    </row>
    <row r="59" spans="1:41" ht="15">
      <c r="A59" s="10" t="s">
        <v>10</v>
      </c>
      <c r="B59" s="10">
        <v>6</v>
      </c>
      <c r="C59" s="10">
        <v>39</v>
      </c>
      <c r="D59" s="10" t="s">
        <v>37</v>
      </c>
      <c r="E59" s="11" t="s">
        <v>66</v>
      </c>
      <c r="F59" s="10" t="s">
        <v>13</v>
      </c>
      <c r="G59" s="11"/>
      <c r="H59" s="10" t="s">
        <v>15</v>
      </c>
      <c r="I59" s="12"/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53">
        <v>0</v>
      </c>
      <c r="S59" s="77">
        <v>0</v>
      </c>
      <c r="T59" s="77">
        <v>0</v>
      </c>
      <c r="U59" s="77">
        <v>0</v>
      </c>
      <c r="V59" s="77">
        <v>0</v>
      </c>
      <c r="W59" s="77">
        <v>0</v>
      </c>
      <c r="X59" s="77">
        <v>0</v>
      </c>
      <c r="Y59" s="77">
        <v>0</v>
      </c>
      <c r="Z59" s="77">
        <v>0</v>
      </c>
      <c r="AA59" s="77">
        <v>0</v>
      </c>
      <c r="AB59" s="5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1</v>
      </c>
      <c r="AH59" s="14">
        <v>0.9583333333333329</v>
      </c>
      <c r="AI59" s="14">
        <v>0.9583333333333329</v>
      </c>
      <c r="AJ59" s="14">
        <v>0</v>
      </c>
      <c r="AK59" s="14">
        <v>0.041666666666666664</v>
      </c>
      <c r="AL59" s="15" t="s">
        <v>16</v>
      </c>
      <c r="AM59" t="str">
        <f t="shared" si="0"/>
        <v>Non-Resident Short Stay</v>
      </c>
      <c r="AN59">
        <f t="shared" si="1"/>
      </c>
      <c r="AO59" t="str">
        <f t="shared" si="2"/>
        <v>Y</v>
      </c>
    </row>
    <row r="60" spans="1:41" ht="15">
      <c r="A60" s="10" t="s">
        <v>10</v>
      </c>
      <c r="B60" s="10">
        <v>6</v>
      </c>
      <c r="C60" s="10">
        <v>40</v>
      </c>
      <c r="D60" s="10" t="s">
        <v>37</v>
      </c>
      <c r="E60" s="11" t="s">
        <v>67</v>
      </c>
      <c r="F60" s="10" t="s">
        <v>13</v>
      </c>
      <c r="G60" s="11"/>
      <c r="H60" s="10" t="s">
        <v>15</v>
      </c>
      <c r="I60" s="12"/>
      <c r="J60" s="13">
        <v>1</v>
      </c>
      <c r="K60" s="13">
        <v>1</v>
      </c>
      <c r="L60" s="13">
        <v>1</v>
      </c>
      <c r="M60" s="13">
        <v>1</v>
      </c>
      <c r="N60" s="13">
        <v>1</v>
      </c>
      <c r="O60" s="13">
        <v>1</v>
      </c>
      <c r="P60" s="13">
        <v>1</v>
      </c>
      <c r="Q60" s="13">
        <v>1</v>
      </c>
      <c r="R60" s="53">
        <v>1</v>
      </c>
      <c r="S60" s="77">
        <v>1</v>
      </c>
      <c r="T60" s="77">
        <v>0</v>
      </c>
      <c r="U60" s="77">
        <v>0</v>
      </c>
      <c r="V60" s="77">
        <v>0</v>
      </c>
      <c r="W60" s="77">
        <v>0</v>
      </c>
      <c r="X60" s="77">
        <v>0</v>
      </c>
      <c r="Y60" s="77">
        <v>0</v>
      </c>
      <c r="Z60" s="77">
        <v>0</v>
      </c>
      <c r="AA60" s="77">
        <v>0</v>
      </c>
      <c r="AB60" s="5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4">
        <v>0</v>
      </c>
      <c r="AI60" s="14">
        <v>0.375</v>
      </c>
      <c r="AJ60" s="14">
        <v>0.375</v>
      </c>
      <c r="AK60" s="14">
        <v>0.4166666666666667</v>
      </c>
      <c r="AL60" s="15" t="s">
        <v>19</v>
      </c>
      <c r="AM60" t="str">
        <f t="shared" si="0"/>
        <v>Non-Resident Long Stay</v>
      </c>
      <c r="AN60">
        <f t="shared" si="1"/>
      </c>
      <c r="AO60" t="str">
        <f t="shared" si="2"/>
        <v>Y</v>
      </c>
    </row>
    <row r="61" spans="1:41" ht="15">
      <c r="A61" s="10" t="s">
        <v>10</v>
      </c>
      <c r="B61" s="10">
        <v>6</v>
      </c>
      <c r="C61" s="10">
        <v>40</v>
      </c>
      <c r="D61" s="10" t="s">
        <v>37</v>
      </c>
      <c r="E61" s="11" t="s">
        <v>68</v>
      </c>
      <c r="F61" s="10" t="s">
        <v>13</v>
      </c>
      <c r="G61" s="11"/>
      <c r="H61" s="10" t="s">
        <v>15</v>
      </c>
      <c r="I61" s="12"/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53">
        <v>0</v>
      </c>
      <c r="S61" s="77">
        <v>0</v>
      </c>
      <c r="T61" s="77">
        <v>0</v>
      </c>
      <c r="U61" s="77">
        <v>0</v>
      </c>
      <c r="V61" s="77">
        <v>0</v>
      </c>
      <c r="W61" s="77">
        <v>0</v>
      </c>
      <c r="X61" s="77">
        <v>0</v>
      </c>
      <c r="Y61" s="77">
        <v>0</v>
      </c>
      <c r="Z61" s="77">
        <v>0</v>
      </c>
      <c r="AA61" s="77">
        <v>1</v>
      </c>
      <c r="AB61" s="53">
        <v>1</v>
      </c>
      <c r="AC61" s="13">
        <v>1</v>
      </c>
      <c r="AD61" s="13">
        <v>1</v>
      </c>
      <c r="AE61" s="13">
        <v>1</v>
      </c>
      <c r="AF61" s="13">
        <v>1</v>
      </c>
      <c r="AG61" s="13">
        <v>1</v>
      </c>
      <c r="AH61" s="14">
        <v>0.7083333333333331</v>
      </c>
      <c r="AI61" s="14">
        <v>0.9583333333333329</v>
      </c>
      <c r="AJ61" s="14">
        <v>0.24999999999999978</v>
      </c>
      <c r="AK61" s="14">
        <v>0.29166666666666646</v>
      </c>
      <c r="AL61" s="15" t="s">
        <v>19</v>
      </c>
      <c r="AM61" t="str">
        <f t="shared" si="0"/>
        <v>Non-Resident Long Stay</v>
      </c>
      <c r="AN61">
        <f t="shared" si="1"/>
      </c>
      <c r="AO61" t="str">
        <f t="shared" si="2"/>
        <v>Y</v>
      </c>
    </row>
    <row r="62" spans="1:41" ht="15">
      <c r="A62" s="10" t="s">
        <v>10</v>
      </c>
      <c r="B62" s="10">
        <v>6</v>
      </c>
      <c r="C62" s="10">
        <v>41</v>
      </c>
      <c r="D62" s="10" t="s">
        <v>37</v>
      </c>
      <c r="E62" s="11" t="s">
        <v>69</v>
      </c>
      <c r="F62" s="10" t="s">
        <v>13</v>
      </c>
      <c r="G62" s="11" t="s">
        <v>19</v>
      </c>
      <c r="H62" s="10" t="s">
        <v>15</v>
      </c>
      <c r="I62" s="12"/>
      <c r="J62" s="13">
        <v>1</v>
      </c>
      <c r="K62" s="13">
        <v>1</v>
      </c>
      <c r="L62" s="13">
        <v>1</v>
      </c>
      <c r="M62" s="13">
        <v>1</v>
      </c>
      <c r="N62" s="13">
        <v>1</v>
      </c>
      <c r="O62" s="13">
        <v>1</v>
      </c>
      <c r="P62" s="13">
        <v>1</v>
      </c>
      <c r="Q62" s="13">
        <v>1</v>
      </c>
      <c r="R62" s="53">
        <v>0</v>
      </c>
      <c r="S62" s="77">
        <v>0</v>
      </c>
      <c r="T62" s="77">
        <v>0</v>
      </c>
      <c r="U62" s="77">
        <v>0</v>
      </c>
      <c r="V62" s="77">
        <v>0</v>
      </c>
      <c r="W62" s="77">
        <v>0</v>
      </c>
      <c r="X62" s="77">
        <v>0</v>
      </c>
      <c r="Y62" s="77">
        <v>0</v>
      </c>
      <c r="Z62" s="77">
        <v>0</v>
      </c>
      <c r="AA62" s="77">
        <v>0</v>
      </c>
      <c r="AB62" s="5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4">
        <v>0</v>
      </c>
      <c r="AI62" s="14">
        <v>0.29166666666666663</v>
      </c>
      <c r="AJ62" s="14">
        <v>0.29166666666666663</v>
      </c>
      <c r="AK62" s="14">
        <v>0.3333333333333333</v>
      </c>
      <c r="AL62" s="15" t="s">
        <v>19</v>
      </c>
      <c r="AM62" t="str">
        <f t="shared" si="0"/>
        <v>Resident</v>
      </c>
      <c r="AN62">
        <f t="shared" si="1"/>
      </c>
      <c r="AO62" t="str">
        <f t="shared" si="2"/>
        <v>Y</v>
      </c>
    </row>
    <row r="63" spans="1:41" ht="15">
      <c r="A63" s="10" t="s">
        <v>10</v>
      </c>
      <c r="B63" s="10">
        <v>6</v>
      </c>
      <c r="C63" s="10">
        <v>41</v>
      </c>
      <c r="D63" s="10" t="s">
        <v>37</v>
      </c>
      <c r="E63" s="11" t="s">
        <v>70</v>
      </c>
      <c r="F63" s="10" t="s">
        <v>13</v>
      </c>
      <c r="G63" s="11"/>
      <c r="H63" s="10" t="s">
        <v>15</v>
      </c>
      <c r="I63" s="12"/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53">
        <v>0</v>
      </c>
      <c r="S63" s="77">
        <v>0</v>
      </c>
      <c r="T63" s="77">
        <v>0</v>
      </c>
      <c r="U63" s="77">
        <v>0</v>
      </c>
      <c r="V63" s="77">
        <v>0</v>
      </c>
      <c r="W63" s="77">
        <v>0</v>
      </c>
      <c r="X63" s="77">
        <v>0</v>
      </c>
      <c r="Y63" s="77">
        <v>1</v>
      </c>
      <c r="Z63" s="77">
        <v>1</v>
      </c>
      <c r="AA63" s="77">
        <v>1</v>
      </c>
      <c r="AB63" s="5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4">
        <v>0.6249999999999999</v>
      </c>
      <c r="AI63" s="14">
        <v>0.7083333333333331</v>
      </c>
      <c r="AJ63" s="14">
        <v>0.08333333333333326</v>
      </c>
      <c r="AK63" s="14">
        <v>0.12499999999999992</v>
      </c>
      <c r="AL63" s="15" t="s">
        <v>16</v>
      </c>
      <c r="AM63" t="str">
        <f t="shared" si="0"/>
        <v>Non-Resident Short Stay</v>
      </c>
      <c r="AN63">
        <f t="shared" si="1"/>
      </c>
      <c r="AO63" t="str">
        <f t="shared" si="2"/>
        <v>Y</v>
      </c>
    </row>
    <row r="64" spans="1:41" ht="15">
      <c r="A64" s="10" t="s">
        <v>10</v>
      </c>
      <c r="B64" s="10">
        <v>6</v>
      </c>
      <c r="C64" s="10">
        <v>42</v>
      </c>
      <c r="D64" s="10" t="s">
        <v>36</v>
      </c>
      <c r="E64" s="11"/>
      <c r="F64" s="10"/>
      <c r="G64" s="11"/>
      <c r="H64" s="10" t="s">
        <v>15</v>
      </c>
      <c r="I64" s="12"/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53">
        <v>0</v>
      </c>
      <c r="S64" s="77">
        <v>0</v>
      </c>
      <c r="T64" s="77">
        <v>0</v>
      </c>
      <c r="U64" s="77">
        <v>0</v>
      </c>
      <c r="V64" s="77">
        <v>0</v>
      </c>
      <c r="W64" s="77">
        <v>0</v>
      </c>
      <c r="X64" s="77">
        <v>0</v>
      </c>
      <c r="Y64" s="77">
        <v>0</v>
      </c>
      <c r="Z64" s="77">
        <v>0</v>
      </c>
      <c r="AA64" s="77">
        <v>0</v>
      </c>
      <c r="AB64" s="5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4" t="s">
        <v>15</v>
      </c>
      <c r="AI64" s="14" t="s">
        <v>15</v>
      </c>
      <c r="AJ64" s="14" t="s">
        <v>15</v>
      </c>
      <c r="AK64" s="14" t="s">
        <v>15</v>
      </c>
      <c r="AL64" s="15"/>
      <c r="AM64">
        <f t="shared" si="0"/>
      </c>
      <c r="AN64">
        <f t="shared" si="1"/>
      </c>
      <c r="AO64" t="str">
        <f t="shared" si="2"/>
        <v>Y</v>
      </c>
    </row>
    <row r="65" spans="1:41" ht="15">
      <c r="A65" s="10" t="s">
        <v>10</v>
      </c>
      <c r="B65" s="10">
        <v>6</v>
      </c>
      <c r="C65" s="10">
        <v>43</v>
      </c>
      <c r="D65" s="10" t="s">
        <v>36</v>
      </c>
      <c r="E65" s="11" t="s">
        <v>71</v>
      </c>
      <c r="F65" s="10" t="s">
        <v>13</v>
      </c>
      <c r="G65" s="11"/>
      <c r="H65" s="10" t="s">
        <v>15</v>
      </c>
      <c r="I65" s="12"/>
      <c r="J65" s="13">
        <v>1</v>
      </c>
      <c r="K65" s="13">
        <v>1</v>
      </c>
      <c r="L65" s="13">
        <v>1</v>
      </c>
      <c r="M65" s="13">
        <v>1</v>
      </c>
      <c r="N65" s="13">
        <v>1</v>
      </c>
      <c r="O65" s="13">
        <v>1</v>
      </c>
      <c r="P65" s="13">
        <v>1</v>
      </c>
      <c r="Q65" s="13">
        <v>1</v>
      </c>
      <c r="R65" s="53">
        <v>0</v>
      </c>
      <c r="S65" s="77">
        <v>0</v>
      </c>
      <c r="T65" s="77">
        <v>0</v>
      </c>
      <c r="U65" s="77">
        <v>0</v>
      </c>
      <c r="V65" s="77">
        <v>0</v>
      </c>
      <c r="W65" s="77">
        <v>0</v>
      </c>
      <c r="X65" s="77">
        <v>0</v>
      </c>
      <c r="Y65" s="77">
        <v>0</v>
      </c>
      <c r="Z65" s="77">
        <v>0</v>
      </c>
      <c r="AA65" s="77">
        <v>0</v>
      </c>
      <c r="AB65" s="5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4">
        <v>0</v>
      </c>
      <c r="AI65" s="14">
        <v>0.29166666666666663</v>
      </c>
      <c r="AJ65" s="14">
        <v>0.29166666666666663</v>
      </c>
      <c r="AK65" s="14">
        <v>0.3333333333333333</v>
      </c>
      <c r="AL65" s="15" t="s">
        <v>19</v>
      </c>
      <c r="AM65" t="str">
        <f t="shared" si="0"/>
        <v>Non-Resident Long Stay</v>
      </c>
      <c r="AN65">
        <f t="shared" si="1"/>
      </c>
      <c r="AO65" t="str">
        <f t="shared" si="2"/>
        <v>Y</v>
      </c>
    </row>
    <row r="66" spans="1:41" ht="15">
      <c r="A66" s="10" t="s">
        <v>10</v>
      </c>
      <c r="B66" s="10">
        <v>6</v>
      </c>
      <c r="C66" s="10">
        <v>44</v>
      </c>
      <c r="D66" s="10" t="s">
        <v>36</v>
      </c>
      <c r="E66" s="11" t="s">
        <v>41</v>
      </c>
      <c r="F66" s="10" t="s">
        <v>13</v>
      </c>
      <c r="G66" s="11"/>
      <c r="H66" s="10" t="s">
        <v>15</v>
      </c>
      <c r="I66" s="12"/>
      <c r="J66" s="13">
        <v>1</v>
      </c>
      <c r="K66" s="13">
        <v>1</v>
      </c>
      <c r="L66" s="13">
        <v>1</v>
      </c>
      <c r="M66" s="13">
        <v>1</v>
      </c>
      <c r="N66" s="13">
        <v>1</v>
      </c>
      <c r="O66" s="13">
        <v>1</v>
      </c>
      <c r="P66" s="13">
        <v>1</v>
      </c>
      <c r="Q66" s="13">
        <v>1</v>
      </c>
      <c r="R66" s="53">
        <v>0</v>
      </c>
      <c r="S66" s="77">
        <v>0</v>
      </c>
      <c r="T66" s="77">
        <v>0</v>
      </c>
      <c r="U66" s="77">
        <v>0</v>
      </c>
      <c r="V66" s="77">
        <v>0</v>
      </c>
      <c r="W66" s="77">
        <v>0</v>
      </c>
      <c r="X66" s="77">
        <v>0</v>
      </c>
      <c r="Y66" s="77">
        <v>0</v>
      </c>
      <c r="Z66" s="77">
        <v>0</v>
      </c>
      <c r="AA66" s="77">
        <v>0</v>
      </c>
      <c r="AB66" s="5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4">
        <v>0</v>
      </c>
      <c r="AI66" s="14">
        <v>0.29166666666666663</v>
      </c>
      <c r="AJ66" s="14">
        <v>0.29166666666666663</v>
      </c>
      <c r="AK66" s="14">
        <v>0.3333333333333333</v>
      </c>
      <c r="AL66" s="15" t="s">
        <v>19</v>
      </c>
      <c r="AM66" t="str">
        <f t="shared" si="0"/>
        <v>Non-Resident Long Stay</v>
      </c>
      <c r="AN66">
        <f t="shared" si="1"/>
      </c>
      <c r="AO66" t="str">
        <f t="shared" si="2"/>
        <v>Y</v>
      </c>
    </row>
    <row r="67" spans="1:41" ht="15">
      <c r="A67" s="10" t="s">
        <v>10</v>
      </c>
      <c r="B67" s="10">
        <v>6</v>
      </c>
      <c r="C67" s="10">
        <v>44</v>
      </c>
      <c r="D67" s="10" t="s">
        <v>36</v>
      </c>
      <c r="E67" s="11" t="s">
        <v>72</v>
      </c>
      <c r="F67" s="10" t="s">
        <v>13</v>
      </c>
      <c r="G67" s="11"/>
      <c r="H67" s="10" t="s">
        <v>15</v>
      </c>
      <c r="I67" s="12"/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53">
        <v>0</v>
      </c>
      <c r="S67" s="77">
        <v>0</v>
      </c>
      <c r="T67" s="77">
        <v>0</v>
      </c>
      <c r="U67" s="77">
        <v>0</v>
      </c>
      <c r="V67" s="77">
        <v>0</v>
      </c>
      <c r="W67" s="77">
        <v>0</v>
      </c>
      <c r="X67" s="77">
        <v>0</v>
      </c>
      <c r="Y67" s="77">
        <v>0</v>
      </c>
      <c r="Z67" s="77">
        <v>0</v>
      </c>
      <c r="AA67" s="77">
        <v>1</v>
      </c>
      <c r="AB67" s="53">
        <v>1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4">
        <v>0.7083333333333331</v>
      </c>
      <c r="AI67" s="14">
        <v>0.7499999999999998</v>
      </c>
      <c r="AJ67" s="14">
        <v>0.04166666666666663</v>
      </c>
      <c r="AK67" s="14">
        <v>0.08333333333333329</v>
      </c>
      <c r="AL67" s="15" t="s">
        <v>16</v>
      </c>
      <c r="AM67" t="str">
        <f aca="true" t="shared" si="3" ref="AM67:AM105">IF(AL67="","",IF(OR(G67="Disabled",G67="Special",G67="Car Club"),"Other",IF(G67="Resident","Resident",IF(G67="Business","Business",IF(AND(D67="P&amp;D",SUM(S67:AA67)&gt;0),"Pay &amp; Display",IF(SUM(J67:AG67)&lt;=4,"Non-Resident Short Stay",IF(SUM(J67:AG67)&gt;4,"Non-Resident Long Stay","N/A")))))))</f>
        <v>Non-Resident Short Stay</v>
      </c>
      <c r="AN67">
        <f aca="true" t="shared" si="4" ref="AN67:AN105">IF(D67="P&amp;D",IF(AH67&lt;$AR$1,"Outside CPZ",IF(AH67&gt;$AS$1,"Outside CPZ","Inside CPZ")),"")</f>
      </c>
      <c r="AO67" t="str">
        <f aca="true" t="shared" si="5" ref="AO67:AO105">IF(OR(D67="CC",D67="DIS",D67="LFP",D67="P&amp;D",D67="PB",D67="RES",D67="UN",D67="SY"),"Y","")</f>
        <v>Y</v>
      </c>
    </row>
    <row r="68" spans="1:41" ht="15">
      <c r="A68" s="10" t="s">
        <v>10</v>
      </c>
      <c r="B68" s="10">
        <v>6</v>
      </c>
      <c r="C68" s="10">
        <v>45</v>
      </c>
      <c r="D68" s="10" t="s">
        <v>37</v>
      </c>
      <c r="E68" s="11" t="s">
        <v>73</v>
      </c>
      <c r="F68" s="10" t="s">
        <v>13</v>
      </c>
      <c r="G68" s="11" t="s">
        <v>19</v>
      </c>
      <c r="H68" s="10" t="s">
        <v>15</v>
      </c>
      <c r="I68" s="12"/>
      <c r="J68" s="13">
        <v>1</v>
      </c>
      <c r="K68" s="13">
        <v>1</v>
      </c>
      <c r="L68" s="13">
        <v>1</v>
      </c>
      <c r="M68" s="13">
        <v>1</v>
      </c>
      <c r="N68" s="13">
        <v>1</v>
      </c>
      <c r="O68" s="13">
        <v>1</v>
      </c>
      <c r="P68" s="13">
        <v>1</v>
      </c>
      <c r="Q68" s="13">
        <v>1</v>
      </c>
      <c r="R68" s="53">
        <v>1</v>
      </c>
      <c r="S68" s="77">
        <v>1</v>
      </c>
      <c r="T68" s="77">
        <v>1</v>
      </c>
      <c r="U68" s="77">
        <v>1</v>
      </c>
      <c r="V68" s="77">
        <v>1</v>
      </c>
      <c r="W68" s="77">
        <v>1</v>
      </c>
      <c r="X68" s="77">
        <v>1</v>
      </c>
      <c r="Y68" s="77">
        <v>1</v>
      </c>
      <c r="Z68" s="77">
        <v>1</v>
      </c>
      <c r="AA68" s="77">
        <v>1</v>
      </c>
      <c r="AB68" s="53">
        <v>1</v>
      </c>
      <c r="AC68" s="13">
        <v>1</v>
      </c>
      <c r="AD68" s="13">
        <v>1</v>
      </c>
      <c r="AE68" s="13">
        <v>1</v>
      </c>
      <c r="AF68" s="13">
        <v>1</v>
      </c>
      <c r="AG68" s="13">
        <v>1</v>
      </c>
      <c r="AH68" s="14">
        <v>0</v>
      </c>
      <c r="AI68" s="14">
        <v>0.9583333333333329</v>
      </c>
      <c r="AJ68" s="14">
        <v>0.9583333333333329</v>
      </c>
      <c r="AK68" s="14">
        <v>0.9999999999999996</v>
      </c>
      <c r="AL68" s="15" t="s">
        <v>19</v>
      </c>
      <c r="AM68" t="str">
        <f t="shared" si="3"/>
        <v>Resident</v>
      </c>
      <c r="AN68">
        <f t="shared" si="4"/>
      </c>
      <c r="AO68" t="str">
        <f t="shared" si="5"/>
        <v>Y</v>
      </c>
    </row>
    <row r="69" spans="1:41" ht="15">
      <c r="A69" s="10" t="s">
        <v>10</v>
      </c>
      <c r="B69" s="10">
        <v>6</v>
      </c>
      <c r="C69" s="10">
        <v>46</v>
      </c>
      <c r="D69" s="10" t="s">
        <v>36</v>
      </c>
      <c r="E69" s="11"/>
      <c r="F69" s="10"/>
      <c r="G69" s="11"/>
      <c r="H69" s="10" t="s">
        <v>15</v>
      </c>
      <c r="I69" s="12"/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53">
        <v>0</v>
      </c>
      <c r="S69" s="77">
        <v>0</v>
      </c>
      <c r="T69" s="77">
        <v>0</v>
      </c>
      <c r="U69" s="77">
        <v>0</v>
      </c>
      <c r="V69" s="77">
        <v>0</v>
      </c>
      <c r="W69" s="77">
        <v>0</v>
      </c>
      <c r="X69" s="77">
        <v>0</v>
      </c>
      <c r="Y69" s="77">
        <v>0</v>
      </c>
      <c r="Z69" s="77">
        <v>0</v>
      </c>
      <c r="AA69" s="77">
        <v>0</v>
      </c>
      <c r="AB69" s="5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4" t="s">
        <v>15</v>
      </c>
      <c r="AI69" s="14" t="s">
        <v>15</v>
      </c>
      <c r="AJ69" s="14" t="s">
        <v>15</v>
      </c>
      <c r="AK69" s="14" t="s">
        <v>15</v>
      </c>
      <c r="AL69" s="15"/>
      <c r="AM69">
        <f t="shared" si="3"/>
      </c>
      <c r="AN69">
        <f t="shared" si="4"/>
      </c>
      <c r="AO69" t="str">
        <f t="shared" si="5"/>
        <v>Y</v>
      </c>
    </row>
    <row r="70" spans="1:41" ht="15">
      <c r="A70" s="10" t="s">
        <v>10</v>
      </c>
      <c r="B70" s="10">
        <v>6</v>
      </c>
      <c r="C70" s="10">
        <v>47</v>
      </c>
      <c r="D70" s="10" t="s">
        <v>36</v>
      </c>
      <c r="E70" s="11" t="s">
        <v>74</v>
      </c>
      <c r="F70" s="10" t="s">
        <v>13</v>
      </c>
      <c r="G70" s="11" t="s">
        <v>19</v>
      </c>
      <c r="H70" s="10" t="s">
        <v>15</v>
      </c>
      <c r="I70" s="12"/>
      <c r="J70" s="13">
        <v>1</v>
      </c>
      <c r="K70" s="13">
        <v>1</v>
      </c>
      <c r="L70" s="13">
        <v>1</v>
      </c>
      <c r="M70" s="13">
        <v>1</v>
      </c>
      <c r="N70" s="13">
        <v>1</v>
      </c>
      <c r="O70" s="13">
        <v>1</v>
      </c>
      <c r="P70" s="13">
        <v>0</v>
      </c>
      <c r="Q70" s="13">
        <v>0</v>
      </c>
      <c r="R70" s="53">
        <v>0</v>
      </c>
      <c r="S70" s="77">
        <v>0</v>
      </c>
      <c r="T70" s="77">
        <v>0</v>
      </c>
      <c r="U70" s="77">
        <v>0</v>
      </c>
      <c r="V70" s="77">
        <v>0</v>
      </c>
      <c r="W70" s="77">
        <v>0</v>
      </c>
      <c r="X70" s="77">
        <v>0</v>
      </c>
      <c r="Y70" s="77">
        <v>0</v>
      </c>
      <c r="Z70" s="77">
        <v>0</v>
      </c>
      <c r="AA70" s="77">
        <v>0</v>
      </c>
      <c r="AB70" s="5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4">
        <v>0</v>
      </c>
      <c r="AI70" s="14">
        <v>0.20833333333333331</v>
      </c>
      <c r="AJ70" s="14">
        <v>0.20833333333333331</v>
      </c>
      <c r="AK70" s="14">
        <v>0.24999999999999997</v>
      </c>
      <c r="AL70" s="15" t="s">
        <v>19</v>
      </c>
      <c r="AM70" t="str">
        <f t="shared" si="3"/>
        <v>Resident</v>
      </c>
      <c r="AN70">
        <f t="shared" si="4"/>
      </c>
      <c r="AO70" t="str">
        <f t="shared" si="5"/>
        <v>Y</v>
      </c>
    </row>
    <row r="71" spans="1:41" ht="15">
      <c r="A71" s="10" t="s">
        <v>10</v>
      </c>
      <c r="B71" s="10">
        <v>6</v>
      </c>
      <c r="C71" s="10">
        <v>47</v>
      </c>
      <c r="D71" s="10" t="s">
        <v>36</v>
      </c>
      <c r="E71" s="11" t="s">
        <v>75</v>
      </c>
      <c r="F71" s="10" t="s">
        <v>13</v>
      </c>
      <c r="G71" s="11"/>
      <c r="H71" s="10" t="s">
        <v>15</v>
      </c>
      <c r="I71" s="12"/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53">
        <v>0</v>
      </c>
      <c r="S71" s="77">
        <v>0</v>
      </c>
      <c r="T71" s="77">
        <v>0</v>
      </c>
      <c r="U71" s="77">
        <v>0</v>
      </c>
      <c r="V71" s="77">
        <v>1</v>
      </c>
      <c r="W71" s="77">
        <v>1</v>
      </c>
      <c r="X71" s="77">
        <v>1</v>
      </c>
      <c r="Y71" s="77">
        <v>1</v>
      </c>
      <c r="Z71" s="77">
        <v>1</v>
      </c>
      <c r="AA71" s="77">
        <v>0</v>
      </c>
      <c r="AB71" s="5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4">
        <v>0.5</v>
      </c>
      <c r="AI71" s="14">
        <v>0.6666666666666665</v>
      </c>
      <c r="AJ71" s="14">
        <v>0.16666666666666652</v>
      </c>
      <c r="AK71" s="14">
        <v>0.20833333333333318</v>
      </c>
      <c r="AL71" s="15" t="s">
        <v>16</v>
      </c>
      <c r="AM71" t="str">
        <f t="shared" si="3"/>
        <v>Non-Resident Long Stay</v>
      </c>
      <c r="AN71">
        <f t="shared" si="4"/>
      </c>
      <c r="AO71" t="str">
        <f t="shared" si="5"/>
        <v>Y</v>
      </c>
    </row>
    <row r="72" spans="1:41" ht="15">
      <c r="A72" s="10" t="s">
        <v>10</v>
      </c>
      <c r="B72" s="10">
        <v>6</v>
      </c>
      <c r="C72" s="10">
        <v>47</v>
      </c>
      <c r="D72" s="10" t="s">
        <v>36</v>
      </c>
      <c r="E72" s="20" t="s">
        <v>76</v>
      </c>
      <c r="F72" s="10" t="s">
        <v>13</v>
      </c>
      <c r="G72" s="11"/>
      <c r="H72" s="10" t="s">
        <v>15</v>
      </c>
      <c r="I72" s="12"/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53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77">
        <v>0</v>
      </c>
      <c r="Y72" s="77">
        <v>0</v>
      </c>
      <c r="Z72" s="77">
        <v>0</v>
      </c>
      <c r="AA72" s="77">
        <v>1</v>
      </c>
      <c r="AB72" s="53">
        <v>1</v>
      </c>
      <c r="AC72" s="13">
        <v>1</v>
      </c>
      <c r="AD72" s="13">
        <v>1</v>
      </c>
      <c r="AE72" s="13">
        <v>1</v>
      </c>
      <c r="AF72" s="13">
        <v>1</v>
      </c>
      <c r="AG72" s="13">
        <v>1</v>
      </c>
      <c r="AH72" s="14">
        <v>0.7083333333333331</v>
      </c>
      <c r="AI72" s="14">
        <v>0.9583333333333329</v>
      </c>
      <c r="AJ72" s="14">
        <v>0.24999999999999978</v>
      </c>
      <c r="AK72" s="14">
        <v>0.29166666666666646</v>
      </c>
      <c r="AL72" s="15" t="s">
        <v>19</v>
      </c>
      <c r="AM72" t="str">
        <f t="shared" si="3"/>
        <v>Non-Resident Long Stay</v>
      </c>
      <c r="AN72">
        <f t="shared" si="4"/>
      </c>
      <c r="AO72" t="str">
        <f t="shared" si="5"/>
        <v>Y</v>
      </c>
    </row>
    <row r="73" spans="1:41" ht="15">
      <c r="A73" s="10" t="s">
        <v>10</v>
      </c>
      <c r="B73" s="10">
        <v>6</v>
      </c>
      <c r="C73" s="10">
        <v>48</v>
      </c>
      <c r="D73" s="10" t="s">
        <v>36</v>
      </c>
      <c r="E73" s="11"/>
      <c r="F73" s="10"/>
      <c r="G73" s="11"/>
      <c r="H73" s="10" t="s">
        <v>15</v>
      </c>
      <c r="I73" s="12"/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53">
        <v>0</v>
      </c>
      <c r="S73" s="77">
        <v>0</v>
      </c>
      <c r="T73" s="77">
        <v>0</v>
      </c>
      <c r="U73" s="77">
        <v>0</v>
      </c>
      <c r="V73" s="77">
        <v>0</v>
      </c>
      <c r="W73" s="77">
        <v>0</v>
      </c>
      <c r="X73" s="77">
        <v>0</v>
      </c>
      <c r="Y73" s="77">
        <v>0</v>
      </c>
      <c r="Z73" s="77">
        <v>0</v>
      </c>
      <c r="AA73" s="77">
        <v>0</v>
      </c>
      <c r="AB73" s="5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4" t="s">
        <v>15</v>
      </c>
      <c r="AI73" s="14" t="s">
        <v>15</v>
      </c>
      <c r="AJ73" s="14" t="s">
        <v>15</v>
      </c>
      <c r="AK73" s="14" t="s">
        <v>15</v>
      </c>
      <c r="AL73" s="15"/>
      <c r="AM73">
        <f t="shared" si="3"/>
      </c>
      <c r="AN73">
        <f t="shared" si="4"/>
      </c>
      <c r="AO73" t="str">
        <f t="shared" si="5"/>
        <v>Y</v>
      </c>
    </row>
    <row r="74" spans="1:41" ht="15">
      <c r="A74" s="10" t="s">
        <v>10</v>
      </c>
      <c r="B74" s="10">
        <v>6</v>
      </c>
      <c r="C74" s="10">
        <v>49</v>
      </c>
      <c r="D74" s="10" t="s">
        <v>36</v>
      </c>
      <c r="E74" s="11"/>
      <c r="F74" s="10"/>
      <c r="G74" s="11"/>
      <c r="H74" s="10" t="s">
        <v>64</v>
      </c>
      <c r="I74" s="12"/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53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0</v>
      </c>
      <c r="AB74" s="5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4" t="s">
        <v>15</v>
      </c>
      <c r="AI74" s="14" t="s">
        <v>15</v>
      </c>
      <c r="AJ74" s="14" t="s">
        <v>15</v>
      </c>
      <c r="AK74" s="14" t="s">
        <v>15</v>
      </c>
      <c r="AL74" s="15"/>
      <c r="AM74">
        <f t="shared" si="3"/>
      </c>
      <c r="AN74">
        <f t="shared" si="4"/>
      </c>
      <c r="AO74" t="str">
        <f t="shared" si="5"/>
        <v>Y</v>
      </c>
    </row>
    <row r="75" spans="1:41" ht="15">
      <c r="A75" s="10" t="s">
        <v>10</v>
      </c>
      <c r="B75" s="10">
        <v>6</v>
      </c>
      <c r="C75" s="10">
        <v>50</v>
      </c>
      <c r="D75" s="10" t="s">
        <v>37</v>
      </c>
      <c r="E75" s="11" t="s">
        <v>77</v>
      </c>
      <c r="F75" s="10" t="s">
        <v>13</v>
      </c>
      <c r="G75" s="11" t="s">
        <v>19</v>
      </c>
      <c r="H75" s="10" t="s">
        <v>15</v>
      </c>
      <c r="I75" s="12"/>
      <c r="J75" s="13">
        <v>1</v>
      </c>
      <c r="K75" s="13">
        <v>1</v>
      </c>
      <c r="L75" s="13">
        <v>1</v>
      </c>
      <c r="M75" s="13">
        <v>1</v>
      </c>
      <c r="N75" s="13">
        <v>1</v>
      </c>
      <c r="O75" s="13">
        <v>1</v>
      </c>
      <c r="P75" s="13">
        <v>1</v>
      </c>
      <c r="Q75" s="13">
        <v>1</v>
      </c>
      <c r="R75" s="53">
        <v>1</v>
      </c>
      <c r="S75" s="77">
        <v>1</v>
      </c>
      <c r="T75" s="77">
        <v>1</v>
      </c>
      <c r="U75" s="77">
        <v>1</v>
      </c>
      <c r="V75" s="77">
        <v>1</v>
      </c>
      <c r="W75" s="77">
        <v>1</v>
      </c>
      <c r="X75" s="77">
        <v>1</v>
      </c>
      <c r="Y75" s="77">
        <v>1</v>
      </c>
      <c r="Z75" s="77">
        <v>1</v>
      </c>
      <c r="AA75" s="77">
        <v>1</v>
      </c>
      <c r="AB75" s="53">
        <v>1</v>
      </c>
      <c r="AC75" s="13">
        <v>1</v>
      </c>
      <c r="AD75" s="13">
        <v>1</v>
      </c>
      <c r="AE75" s="13">
        <v>1</v>
      </c>
      <c r="AF75" s="13">
        <v>1</v>
      </c>
      <c r="AG75" s="13">
        <v>1</v>
      </c>
      <c r="AH75" s="14">
        <v>0</v>
      </c>
      <c r="AI75" s="14">
        <v>0.9583333333333329</v>
      </c>
      <c r="AJ75" s="14">
        <v>0.9583333333333329</v>
      </c>
      <c r="AK75" s="14">
        <v>0.9999999999999996</v>
      </c>
      <c r="AL75" s="15" t="s">
        <v>19</v>
      </c>
      <c r="AM75" t="str">
        <f t="shared" si="3"/>
        <v>Resident</v>
      </c>
      <c r="AN75">
        <f t="shared" si="4"/>
      </c>
      <c r="AO75" t="str">
        <f t="shared" si="5"/>
        <v>Y</v>
      </c>
    </row>
    <row r="76" spans="1:41" ht="15">
      <c r="A76" s="10" t="s">
        <v>10</v>
      </c>
      <c r="B76" s="10">
        <v>6</v>
      </c>
      <c r="C76" s="10">
        <v>51</v>
      </c>
      <c r="D76" s="10" t="s">
        <v>37</v>
      </c>
      <c r="E76" s="11" t="s">
        <v>78</v>
      </c>
      <c r="F76" s="10" t="s">
        <v>13</v>
      </c>
      <c r="G76" s="11" t="s">
        <v>19</v>
      </c>
      <c r="H76" s="10" t="s">
        <v>15</v>
      </c>
      <c r="I76" s="12"/>
      <c r="J76" s="13">
        <v>1</v>
      </c>
      <c r="K76" s="13">
        <v>1</v>
      </c>
      <c r="L76" s="13">
        <v>1</v>
      </c>
      <c r="M76" s="13">
        <v>1</v>
      </c>
      <c r="N76" s="13">
        <v>1</v>
      </c>
      <c r="O76" s="13">
        <v>1</v>
      </c>
      <c r="P76" s="13">
        <v>1</v>
      </c>
      <c r="Q76" s="13">
        <v>1</v>
      </c>
      <c r="R76" s="53">
        <v>1</v>
      </c>
      <c r="S76" s="77">
        <v>1</v>
      </c>
      <c r="T76" s="77">
        <v>1</v>
      </c>
      <c r="U76" s="77">
        <v>1</v>
      </c>
      <c r="V76" s="77">
        <v>1</v>
      </c>
      <c r="W76" s="77">
        <v>1</v>
      </c>
      <c r="X76" s="77">
        <v>1</v>
      </c>
      <c r="Y76" s="77">
        <v>1</v>
      </c>
      <c r="Z76" s="77">
        <v>1</v>
      </c>
      <c r="AA76" s="77">
        <v>1</v>
      </c>
      <c r="AB76" s="53">
        <v>1</v>
      </c>
      <c r="AC76" s="13">
        <v>1</v>
      </c>
      <c r="AD76" s="13">
        <v>1</v>
      </c>
      <c r="AE76" s="13">
        <v>0</v>
      </c>
      <c r="AF76" s="13">
        <v>0</v>
      </c>
      <c r="AG76" s="13">
        <v>0</v>
      </c>
      <c r="AH76" s="14">
        <v>0</v>
      </c>
      <c r="AI76" s="14">
        <v>0.833333333333333</v>
      </c>
      <c r="AJ76" s="14">
        <v>0.833333333333333</v>
      </c>
      <c r="AK76" s="14">
        <v>0.8749999999999997</v>
      </c>
      <c r="AL76" s="15" t="s">
        <v>19</v>
      </c>
      <c r="AM76" t="str">
        <f t="shared" si="3"/>
        <v>Resident</v>
      </c>
      <c r="AN76">
        <f t="shared" si="4"/>
      </c>
      <c r="AO76" t="str">
        <f t="shared" si="5"/>
        <v>Y</v>
      </c>
    </row>
    <row r="77" spans="1:41" ht="15">
      <c r="A77" s="10" t="s">
        <v>10</v>
      </c>
      <c r="B77" s="10">
        <v>6</v>
      </c>
      <c r="C77" s="10">
        <v>51</v>
      </c>
      <c r="D77" s="10" t="s">
        <v>37</v>
      </c>
      <c r="E77" s="11" t="s">
        <v>79</v>
      </c>
      <c r="F77" s="10" t="s">
        <v>13</v>
      </c>
      <c r="G77" s="11" t="s">
        <v>19</v>
      </c>
      <c r="H77" s="10" t="s">
        <v>15</v>
      </c>
      <c r="I77" s="12"/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53">
        <v>0</v>
      </c>
      <c r="S77" s="77">
        <v>0</v>
      </c>
      <c r="T77" s="77">
        <v>0</v>
      </c>
      <c r="U77" s="77">
        <v>0</v>
      </c>
      <c r="V77" s="77">
        <v>0</v>
      </c>
      <c r="W77" s="77">
        <v>0</v>
      </c>
      <c r="X77" s="77">
        <v>0</v>
      </c>
      <c r="Y77" s="77">
        <v>0</v>
      </c>
      <c r="Z77" s="77">
        <v>0</v>
      </c>
      <c r="AA77" s="77">
        <v>0</v>
      </c>
      <c r="AB77" s="53">
        <v>0</v>
      </c>
      <c r="AC77" s="13">
        <v>0</v>
      </c>
      <c r="AD77" s="13">
        <v>0</v>
      </c>
      <c r="AE77" s="13">
        <v>1</v>
      </c>
      <c r="AF77" s="13">
        <v>1</v>
      </c>
      <c r="AG77" s="13">
        <v>1</v>
      </c>
      <c r="AH77" s="14">
        <v>0.8749999999999997</v>
      </c>
      <c r="AI77" s="14">
        <v>0.9583333333333329</v>
      </c>
      <c r="AJ77" s="14">
        <v>0.08333333333333326</v>
      </c>
      <c r="AK77" s="14">
        <v>0.12499999999999992</v>
      </c>
      <c r="AL77" s="15" t="s">
        <v>19</v>
      </c>
      <c r="AM77" t="str">
        <f t="shared" si="3"/>
        <v>Resident</v>
      </c>
      <c r="AN77">
        <f t="shared" si="4"/>
      </c>
      <c r="AO77" t="str">
        <f t="shared" si="5"/>
        <v>Y</v>
      </c>
    </row>
    <row r="78" spans="1:41" ht="15">
      <c r="A78" s="10" t="s">
        <v>10</v>
      </c>
      <c r="B78" s="10">
        <v>6</v>
      </c>
      <c r="C78" s="10">
        <v>52</v>
      </c>
      <c r="D78" s="10" t="s">
        <v>37</v>
      </c>
      <c r="E78" s="11" t="s">
        <v>80</v>
      </c>
      <c r="F78" s="10" t="s">
        <v>13</v>
      </c>
      <c r="G78" s="11"/>
      <c r="H78" s="10" t="s">
        <v>15</v>
      </c>
      <c r="I78" s="12"/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53">
        <v>0</v>
      </c>
      <c r="S78" s="77">
        <v>0</v>
      </c>
      <c r="T78" s="77">
        <v>0</v>
      </c>
      <c r="U78" s="77">
        <v>0</v>
      </c>
      <c r="V78" s="77">
        <v>0</v>
      </c>
      <c r="W78" s="77">
        <v>0</v>
      </c>
      <c r="X78" s="77">
        <v>1</v>
      </c>
      <c r="Y78" s="77">
        <v>1</v>
      </c>
      <c r="Z78" s="77">
        <v>1</v>
      </c>
      <c r="AA78" s="77">
        <v>1</v>
      </c>
      <c r="AB78" s="5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4">
        <v>0.5833333333333333</v>
      </c>
      <c r="AI78" s="14">
        <v>0.7083333333333331</v>
      </c>
      <c r="AJ78" s="14">
        <v>0.12499999999999989</v>
      </c>
      <c r="AK78" s="14">
        <v>0.16666666666666655</v>
      </c>
      <c r="AL78" s="15" t="s">
        <v>16</v>
      </c>
      <c r="AM78" t="str">
        <f t="shared" si="3"/>
        <v>Non-Resident Short Stay</v>
      </c>
      <c r="AN78">
        <f t="shared" si="4"/>
      </c>
      <c r="AO78" t="str">
        <f t="shared" si="5"/>
        <v>Y</v>
      </c>
    </row>
    <row r="79" spans="1:41" ht="15">
      <c r="A79" s="10" t="s">
        <v>10</v>
      </c>
      <c r="B79" s="10">
        <v>6</v>
      </c>
      <c r="C79" s="10">
        <v>52</v>
      </c>
      <c r="D79" s="10" t="s">
        <v>37</v>
      </c>
      <c r="E79" s="11" t="s">
        <v>81</v>
      </c>
      <c r="F79" s="10" t="s">
        <v>13</v>
      </c>
      <c r="G79" s="11"/>
      <c r="H79" s="10" t="s">
        <v>15</v>
      </c>
      <c r="I79" s="12"/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53">
        <v>0</v>
      </c>
      <c r="S79" s="77">
        <v>0</v>
      </c>
      <c r="T79" s="77">
        <v>0</v>
      </c>
      <c r="U79" s="77">
        <v>0</v>
      </c>
      <c r="V79" s="77">
        <v>0</v>
      </c>
      <c r="W79" s="77">
        <v>0</v>
      </c>
      <c r="X79" s="77">
        <v>0</v>
      </c>
      <c r="Y79" s="77">
        <v>0</v>
      </c>
      <c r="Z79" s="77">
        <v>0</v>
      </c>
      <c r="AA79" s="77">
        <v>0</v>
      </c>
      <c r="AB79" s="5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1</v>
      </c>
      <c r="AH79" s="14">
        <v>0.9583333333333329</v>
      </c>
      <c r="AI79" s="14">
        <v>0.9583333333333329</v>
      </c>
      <c r="AJ79" s="14">
        <v>0</v>
      </c>
      <c r="AK79" s="14">
        <v>0.041666666666666664</v>
      </c>
      <c r="AL79" s="15" t="s">
        <v>16</v>
      </c>
      <c r="AM79" t="str">
        <f t="shared" si="3"/>
        <v>Non-Resident Short Stay</v>
      </c>
      <c r="AN79">
        <f t="shared" si="4"/>
      </c>
      <c r="AO79" t="str">
        <f t="shared" si="5"/>
        <v>Y</v>
      </c>
    </row>
    <row r="80" spans="1:41" ht="15">
      <c r="A80" s="10" t="s">
        <v>10</v>
      </c>
      <c r="B80" s="10">
        <v>6</v>
      </c>
      <c r="C80" s="10">
        <v>53</v>
      </c>
      <c r="D80" s="10" t="s">
        <v>37</v>
      </c>
      <c r="E80" s="11"/>
      <c r="F80" s="10"/>
      <c r="G80" s="11"/>
      <c r="H80" s="10" t="s">
        <v>15</v>
      </c>
      <c r="I80" s="12"/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53">
        <v>0</v>
      </c>
      <c r="S80" s="77">
        <v>0</v>
      </c>
      <c r="T80" s="77">
        <v>0</v>
      </c>
      <c r="U80" s="77">
        <v>0</v>
      </c>
      <c r="V80" s="77">
        <v>0</v>
      </c>
      <c r="W80" s="77">
        <v>0</v>
      </c>
      <c r="X80" s="77">
        <v>0</v>
      </c>
      <c r="Y80" s="77">
        <v>0</v>
      </c>
      <c r="Z80" s="77">
        <v>0</v>
      </c>
      <c r="AA80" s="77">
        <v>0</v>
      </c>
      <c r="AB80" s="5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4" t="s">
        <v>15</v>
      </c>
      <c r="AI80" s="14" t="s">
        <v>15</v>
      </c>
      <c r="AJ80" s="14" t="s">
        <v>15</v>
      </c>
      <c r="AK80" s="14" t="s">
        <v>15</v>
      </c>
      <c r="AL80" s="15"/>
      <c r="AM80">
        <f t="shared" si="3"/>
      </c>
      <c r="AN80">
        <f t="shared" si="4"/>
      </c>
      <c r="AO80" t="str">
        <f t="shared" si="5"/>
        <v>Y</v>
      </c>
    </row>
    <row r="81" spans="1:41" ht="15">
      <c r="A81" s="10" t="s">
        <v>10</v>
      </c>
      <c r="B81" s="10">
        <v>6</v>
      </c>
      <c r="C81" s="10">
        <v>54</v>
      </c>
      <c r="D81" s="10" t="s">
        <v>37</v>
      </c>
      <c r="E81" s="11" t="s">
        <v>82</v>
      </c>
      <c r="F81" s="10" t="s">
        <v>13</v>
      </c>
      <c r="G81" s="11" t="s">
        <v>19</v>
      </c>
      <c r="H81" s="10" t="s">
        <v>15</v>
      </c>
      <c r="I81" s="12"/>
      <c r="J81" s="13">
        <v>1</v>
      </c>
      <c r="K81" s="13">
        <v>1</v>
      </c>
      <c r="L81" s="13">
        <v>1</v>
      </c>
      <c r="M81" s="13">
        <v>1</v>
      </c>
      <c r="N81" s="13">
        <v>1</v>
      </c>
      <c r="O81" s="13">
        <v>1</v>
      </c>
      <c r="P81" s="13">
        <v>1</v>
      </c>
      <c r="Q81" s="13">
        <v>1</v>
      </c>
      <c r="R81" s="53">
        <v>1</v>
      </c>
      <c r="S81" s="77">
        <v>1</v>
      </c>
      <c r="T81" s="77">
        <v>0</v>
      </c>
      <c r="U81" s="77">
        <v>0</v>
      </c>
      <c r="V81" s="77">
        <v>0</v>
      </c>
      <c r="W81" s="77">
        <v>0</v>
      </c>
      <c r="X81" s="77">
        <v>0</v>
      </c>
      <c r="Y81" s="77">
        <v>0</v>
      </c>
      <c r="Z81" s="77">
        <v>0</v>
      </c>
      <c r="AA81" s="77">
        <v>0</v>
      </c>
      <c r="AB81" s="5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4">
        <v>0</v>
      </c>
      <c r="AI81" s="14">
        <v>0.375</v>
      </c>
      <c r="AJ81" s="14">
        <v>0.375</v>
      </c>
      <c r="AK81" s="14">
        <v>0.4166666666666667</v>
      </c>
      <c r="AL81" s="15" t="s">
        <v>19</v>
      </c>
      <c r="AM81" t="str">
        <f t="shared" si="3"/>
        <v>Resident</v>
      </c>
      <c r="AN81">
        <f t="shared" si="4"/>
      </c>
      <c r="AO81" t="str">
        <f t="shared" si="5"/>
        <v>Y</v>
      </c>
    </row>
    <row r="82" spans="1:41" ht="15">
      <c r="A82" s="10" t="s">
        <v>10</v>
      </c>
      <c r="B82" s="10">
        <v>6</v>
      </c>
      <c r="C82" s="10">
        <v>54</v>
      </c>
      <c r="D82" s="10" t="s">
        <v>37</v>
      </c>
      <c r="E82" s="11" t="s">
        <v>83</v>
      </c>
      <c r="F82" s="10" t="s">
        <v>13</v>
      </c>
      <c r="G82" s="11"/>
      <c r="H82" s="10" t="s">
        <v>15</v>
      </c>
      <c r="I82" s="12"/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53">
        <v>0</v>
      </c>
      <c r="S82" s="77">
        <v>0</v>
      </c>
      <c r="T82" s="77">
        <v>0</v>
      </c>
      <c r="U82" s="77">
        <v>0</v>
      </c>
      <c r="V82" s="77">
        <v>1</v>
      </c>
      <c r="W82" s="77">
        <v>1</v>
      </c>
      <c r="X82" s="77">
        <v>1</v>
      </c>
      <c r="Y82" s="77">
        <v>1</v>
      </c>
      <c r="Z82" s="77">
        <v>1</v>
      </c>
      <c r="AA82" s="77">
        <v>1</v>
      </c>
      <c r="AB82" s="5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4">
        <v>0.5</v>
      </c>
      <c r="AI82" s="14">
        <v>0.7083333333333331</v>
      </c>
      <c r="AJ82" s="14">
        <v>0.20833333333333315</v>
      </c>
      <c r="AK82" s="14">
        <v>0.2499999999999998</v>
      </c>
      <c r="AL82" s="15" t="s">
        <v>16</v>
      </c>
      <c r="AM82" t="str">
        <f t="shared" si="3"/>
        <v>Non-Resident Long Stay</v>
      </c>
      <c r="AN82">
        <f t="shared" si="4"/>
      </c>
      <c r="AO82" t="str">
        <f t="shared" si="5"/>
        <v>Y</v>
      </c>
    </row>
    <row r="83" spans="1:41" ht="15">
      <c r="A83" s="10" t="s">
        <v>10</v>
      </c>
      <c r="B83" s="10">
        <v>6</v>
      </c>
      <c r="C83" s="10">
        <v>54</v>
      </c>
      <c r="D83" s="10" t="s">
        <v>37</v>
      </c>
      <c r="E83" s="11" t="s">
        <v>84</v>
      </c>
      <c r="F83" s="10" t="s">
        <v>13</v>
      </c>
      <c r="G83" s="11"/>
      <c r="H83" s="10" t="s">
        <v>15</v>
      </c>
      <c r="I83" s="12"/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53">
        <v>0</v>
      </c>
      <c r="S83" s="77">
        <v>0</v>
      </c>
      <c r="T83" s="77">
        <v>0</v>
      </c>
      <c r="U83" s="77">
        <v>0</v>
      </c>
      <c r="V83" s="77">
        <v>0</v>
      </c>
      <c r="W83" s="77">
        <v>0</v>
      </c>
      <c r="X83" s="77">
        <v>0</v>
      </c>
      <c r="Y83" s="77">
        <v>0</v>
      </c>
      <c r="Z83" s="77">
        <v>0</v>
      </c>
      <c r="AA83" s="77">
        <v>0</v>
      </c>
      <c r="AB83" s="5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1</v>
      </c>
      <c r="AH83" s="14">
        <v>0.9583333333333329</v>
      </c>
      <c r="AI83" s="14">
        <v>0.9583333333333329</v>
      </c>
      <c r="AJ83" s="14">
        <v>0</v>
      </c>
      <c r="AK83" s="14">
        <v>0.041666666666666664</v>
      </c>
      <c r="AL83" s="15" t="s">
        <v>16</v>
      </c>
      <c r="AM83" t="str">
        <f t="shared" si="3"/>
        <v>Non-Resident Short Stay</v>
      </c>
      <c r="AN83">
        <f t="shared" si="4"/>
      </c>
      <c r="AO83" t="str">
        <f t="shared" si="5"/>
        <v>Y</v>
      </c>
    </row>
    <row r="84" spans="1:41" ht="15">
      <c r="A84" s="10" t="s">
        <v>10</v>
      </c>
      <c r="B84" s="10">
        <v>6</v>
      </c>
      <c r="C84" s="10">
        <v>55</v>
      </c>
      <c r="D84" s="10" t="s">
        <v>37</v>
      </c>
      <c r="E84" s="11" t="s">
        <v>85</v>
      </c>
      <c r="F84" s="10" t="s">
        <v>13</v>
      </c>
      <c r="G84" s="11" t="s">
        <v>19</v>
      </c>
      <c r="H84" s="10" t="s">
        <v>15</v>
      </c>
      <c r="I84" s="12"/>
      <c r="J84" s="13">
        <v>1</v>
      </c>
      <c r="K84" s="13">
        <v>1</v>
      </c>
      <c r="L84" s="13">
        <v>1</v>
      </c>
      <c r="M84" s="13">
        <v>1</v>
      </c>
      <c r="N84" s="13">
        <v>1</v>
      </c>
      <c r="O84" s="13">
        <v>1</v>
      </c>
      <c r="P84" s="13">
        <v>1</v>
      </c>
      <c r="Q84" s="13">
        <v>1</v>
      </c>
      <c r="R84" s="53">
        <v>1</v>
      </c>
      <c r="S84" s="77">
        <v>1</v>
      </c>
      <c r="T84" s="77">
        <v>0</v>
      </c>
      <c r="U84" s="77">
        <v>0</v>
      </c>
      <c r="V84" s="77">
        <v>0</v>
      </c>
      <c r="W84" s="77">
        <v>0</v>
      </c>
      <c r="X84" s="77">
        <v>0</v>
      </c>
      <c r="Y84" s="77">
        <v>0</v>
      </c>
      <c r="Z84" s="77">
        <v>0</v>
      </c>
      <c r="AA84" s="77">
        <v>0</v>
      </c>
      <c r="AB84" s="5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4">
        <v>0</v>
      </c>
      <c r="AI84" s="14">
        <v>0.375</v>
      </c>
      <c r="AJ84" s="14">
        <v>0.375</v>
      </c>
      <c r="AK84" s="14">
        <v>0.4166666666666667</v>
      </c>
      <c r="AL84" s="15" t="s">
        <v>19</v>
      </c>
      <c r="AM84" t="str">
        <f t="shared" si="3"/>
        <v>Resident</v>
      </c>
      <c r="AN84">
        <f t="shared" si="4"/>
      </c>
      <c r="AO84" t="str">
        <f t="shared" si="5"/>
        <v>Y</v>
      </c>
    </row>
    <row r="85" spans="1:41" ht="15">
      <c r="A85" s="10" t="s">
        <v>10</v>
      </c>
      <c r="B85" s="10">
        <v>6</v>
      </c>
      <c r="C85" s="10">
        <v>55</v>
      </c>
      <c r="D85" s="10" t="s">
        <v>37</v>
      </c>
      <c r="E85" s="11" t="s">
        <v>85</v>
      </c>
      <c r="F85" s="10" t="s">
        <v>13</v>
      </c>
      <c r="G85" s="11" t="s">
        <v>19</v>
      </c>
      <c r="H85" s="10" t="s">
        <v>15</v>
      </c>
      <c r="I85" s="12"/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53">
        <v>0</v>
      </c>
      <c r="S85" s="77">
        <v>0</v>
      </c>
      <c r="T85" s="77">
        <v>0</v>
      </c>
      <c r="U85" s="77">
        <v>0</v>
      </c>
      <c r="V85" s="77">
        <v>0</v>
      </c>
      <c r="W85" s="77">
        <v>0</v>
      </c>
      <c r="X85" s="77">
        <v>0</v>
      </c>
      <c r="Y85" s="77">
        <v>0</v>
      </c>
      <c r="Z85" s="77">
        <v>0</v>
      </c>
      <c r="AA85" s="77">
        <v>1</v>
      </c>
      <c r="AB85" s="53">
        <v>1</v>
      </c>
      <c r="AC85" s="13">
        <v>1</v>
      </c>
      <c r="AD85" s="13">
        <v>1</v>
      </c>
      <c r="AE85" s="13">
        <v>1</v>
      </c>
      <c r="AF85" s="13">
        <v>1</v>
      </c>
      <c r="AG85" s="13">
        <v>1</v>
      </c>
      <c r="AH85" s="14">
        <v>0.7083333333333331</v>
      </c>
      <c r="AI85" s="14">
        <v>0.9583333333333329</v>
      </c>
      <c r="AJ85" s="14">
        <v>0.24999999999999978</v>
      </c>
      <c r="AK85" s="14">
        <v>0.29166666666666646</v>
      </c>
      <c r="AL85" s="15" t="s">
        <v>19</v>
      </c>
      <c r="AM85" t="str">
        <f t="shared" si="3"/>
        <v>Resident</v>
      </c>
      <c r="AN85">
        <f t="shared" si="4"/>
      </c>
      <c r="AO85" t="str">
        <f t="shared" si="5"/>
        <v>Y</v>
      </c>
    </row>
    <row r="86" spans="1:41" ht="15">
      <c r="A86" s="10" t="s">
        <v>10</v>
      </c>
      <c r="B86" s="10">
        <v>6</v>
      </c>
      <c r="C86" s="10">
        <v>56</v>
      </c>
      <c r="D86" s="10" t="s">
        <v>20</v>
      </c>
      <c r="E86" s="11" t="s">
        <v>39</v>
      </c>
      <c r="F86" s="10" t="s">
        <v>13</v>
      </c>
      <c r="G86" s="11" t="s">
        <v>19</v>
      </c>
      <c r="H86" s="10" t="s">
        <v>15</v>
      </c>
      <c r="I86" s="12"/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53">
        <v>0</v>
      </c>
      <c r="S86" s="77">
        <v>0</v>
      </c>
      <c r="T86" s="77">
        <v>0</v>
      </c>
      <c r="U86" s="77">
        <v>0</v>
      </c>
      <c r="V86" s="77">
        <v>1</v>
      </c>
      <c r="W86" s="77">
        <v>0</v>
      </c>
      <c r="X86" s="77">
        <v>0</v>
      </c>
      <c r="Y86" s="77">
        <v>0</v>
      </c>
      <c r="Z86" s="77">
        <v>0</v>
      </c>
      <c r="AA86" s="77">
        <v>0</v>
      </c>
      <c r="AB86" s="5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4">
        <v>0.5</v>
      </c>
      <c r="AI86" s="14">
        <v>0.5</v>
      </c>
      <c r="AJ86" s="14">
        <v>0</v>
      </c>
      <c r="AK86" s="14">
        <v>0.041666666666666664</v>
      </c>
      <c r="AL86" s="15" t="s">
        <v>19</v>
      </c>
      <c r="AM86" t="s">
        <v>119</v>
      </c>
      <c r="AN86" t="str">
        <f t="shared" si="4"/>
        <v>Inside CPZ</v>
      </c>
      <c r="AO86" t="str">
        <f t="shared" si="5"/>
        <v>Y</v>
      </c>
    </row>
    <row r="87" spans="1:41" ht="15">
      <c r="A87" s="10" t="s">
        <v>10</v>
      </c>
      <c r="B87" s="10">
        <v>6</v>
      </c>
      <c r="C87" s="10">
        <v>56</v>
      </c>
      <c r="D87" s="10" t="s">
        <v>20</v>
      </c>
      <c r="E87" s="20" t="s">
        <v>86</v>
      </c>
      <c r="F87" s="10" t="s">
        <v>13</v>
      </c>
      <c r="G87" s="11"/>
      <c r="H87" s="10" t="s">
        <v>15</v>
      </c>
      <c r="I87" s="12"/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53">
        <v>0</v>
      </c>
      <c r="S87" s="77">
        <v>0</v>
      </c>
      <c r="T87" s="77">
        <v>0</v>
      </c>
      <c r="U87" s="77">
        <v>0</v>
      </c>
      <c r="V87" s="77">
        <v>0</v>
      </c>
      <c r="W87" s="77">
        <v>1</v>
      </c>
      <c r="X87" s="77">
        <v>0</v>
      </c>
      <c r="Y87" s="77">
        <v>0</v>
      </c>
      <c r="Z87" s="77">
        <v>0</v>
      </c>
      <c r="AA87" s="77">
        <v>0</v>
      </c>
      <c r="AB87" s="5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4">
        <v>0.5416666666666666</v>
      </c>
      <c r="AI87" s="14">
        <v>0.5416666666666666</v>
      </c>
      <c r="AJ87" s="14">
        <v>0</v>
      </c>
      <c r="AK87" s="14">
        <v>0.041666666666666664</v>
      </c>
      <c r="AL87" s="15" t="s">
        <v>16</v>
      </c>
      <c r="AM87" t="str">
        <f t="shared" si="3"/>
        <v>Pay &amp; Display</v>
      </c>
      <c r="AN87" t="str">
        <f t="shared" si="4"/>
        <v>Inside CPZ</v>
      </c>
      <c r="AO87" t="str">
        <f t="shared" si="5"/>
        <v>Y</v>
      </c>
    </row>
    <row r="88" spans="1:41" ht="15">
      <c r="A88" s="10" t="s">
        <v>10</v>
      </c>
      <c r="B88" s="10">
        <v>6</v>
      </c>
      <c r="C88" s="10">
        <v>56</v>
      </c>
      <c r="D88" s="10" t="s">
        <v>20</v>
      </c>
      <c r="E88" s="11" t="s">
        <v>87</v>
      </c>
      <c r="F88" s="10" t="s">
        <v>13</v>
      </c>
      <c r="G88" s="11"/>
      <c r="H88" s="10" t="s">
        <v>15</v>
      </c>
      <c r="I88" s="12"/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53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77">
        <v>1</v>
      </c>
      <c r="Y88" s="77">
        <v>0</v>
      </c>
      <c r="Z88" s="77">
        <v>0</v>
      </c>
      <c r="AA88" s="77">
        <v>0</v>
      </c>
      <c r="AB88" s="5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4">
        <v>0.5833333333333333</v>
      </c>
      <c r="AI88" s="14">
        <v>0.5833333333333333</v>
      </c>
      <c r="AJ88" s="14">
        <v>0</v>
      </c>
      <c r="AK88" s="14">
        <v>0.041666666666666664</v>
      </c>
      <c r="AL88" s="15" t="s">
        <v>16</v>
      </c>
      <c r="AM88" t="str">
        <f t="shared" si="3"/>
        <v>Pay &amp; Display</v>
      </c>
      <c r="AN88" t="str">
        <f t="shared" si="4"/>
        <v>Inside CPZ</v>
      </c>
      <c r="AO88" t="str">
        <f t="shared" si="5"/>
        <v>Y</v>
      </c>
    </row>
    <row r="89" spans="1:41" ht="15">
      <c r="A89" s="10" t="s">
        <v>10</v>
      </c>
      <c r="B89" s="10">
        <v>6</v>
      </c>
      <c r="C89" s="10">
        <v>56</v>
      </c>
      <c r="D89" s="10" t="s">
        <v>20</v>
      </c>
      <c r="E89" s="11" t="s">
        <v>88</v>
      </c>
      <c r="F89" s="10" t="s">
        <v>13</v>
      </c>
      <c r="G89" s="11"/>
      <c r="H89" s="10" t="s">
        <v>15</v>
      </c>
      <c r="I89" s="12"/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53">
        <v>0</v>
      </c>
      <c r="S89" s="77">
        <v>0</v>
      </c>
      <c r="T89" s="77">
        <v>0</v>
      </c>
      <c r="U89" s="77">
        <v>0</v>
      </c>
      <c r="V89" s="77">
        <v>0</v>
      </c>
      <c r="W89" s="77">
        <v>0</v>
      </c>
      <c r="X89" s="77">
        <v>0</v>
      </c>
      <c r="Y89" s="77">
        <v>1</v>
      </c>
      <c r="Z89" s="77">
        <v>1</v>
      </c>
      <c r="AA89" s="77">
        <v>0</v>
      </c>
      <c r="AB89" s="5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4">
        <v>0.6249999999999999</v>
      </c>
      <c r="AI89" s="14">
        <v>0.6666666666666665</v>
      </c>
      <c r="AJ89" s="14">
        <v>0.04166666666666663</v>
      </c>
      <c r="AK89" s="14">
        <v>0.08333333333333329</v>
      </c>
      <c r="AL89" s="15" t="s">
        <v>16</v>
      </c>
      <c r="AM89" t="str">
        <f t="shared" si="3"/>
        <v>Pay &amp; Display</v>
      </c>
      <c r="AN89" t="str">
        <f t="shared" si="4"/>
        <v>Inside CPZ</v>
      </c>
      <c r="AO89" t="str">
        <f t="shared" si="5"/>
        <v>Y</v>
      </c>
    </row>
    <row r="90" spans="1:41" ht="15">
      <c r="A90" s="10" t="s">
        <v>10</v>
      </c>
      <c r="B90" s="10">
        <v>6</v>
      </c>
      <c r="C90" s="10">
        <v>56</v>
      </c>
      <c r="D90" s="10" t="s">
        <v>20</v>
      </c>
      <c r="E90" s="11" t="s">
        <v>89</v>
      </c>
      <c r="F90" s="10" t="s">
        <v>13</v>
      </c>
      <c r="G90" s="11" t="s">
        <v>19</v>
      </c>
      <c r="H90" s="10" t="s">
        <v>15</v>
      </c>
      <c r="I90" s="12"/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53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77">
        <v>0</v>
      </c>
      <c r="Y90" s="77">
        <v>0</v>
      </c>
      <c r="Z90" s="77">
        <v>0</v>
      </c>
      <c r="AA90" s="77">
        <v>1</v>
      </c>
      <c r="AB90" s="53">
        <v>1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4">
        <v>0.7083333333333331</v>
      </c>
      <c r="AI90" s="14">
        <v>0.7499999999999998</v>
      </c>
      <c r="AJ90" s="14">
        <v>0.04166666666666663</v>
      </c>
      <c r="AK90" s="14">
        <v>0.08333333333333329</v>
      </c>
      <c r="AL90" s="15" t="s">
        <v>19</v>
      </c>
      <c r="AM90" t="s">
        <v>119</v>
      </c>
      <c r="AN90" t="str">
        <f t="shared" si="4"/>
        <v>Inside CPZ</v>
      </c>
      <c r="AO90" t="str">
        <f t="shared" si="5"/>
        <v>Y</v>
      </c>
    </row>
    <row r="91" spans="1:41" ht="15">
      <c r="A91" s="10" t="s">
        <v>10</v>
      </c>
      <c r="B91" s="10">
        <v>6</v>
      </c>
      <c r="C91" s="10">
        <v>56</v>
      </c>
      <c r="D91" s="10" t="s">
        <v>20</v>
      </c>
      <c r="E91" s="11" t="s">
        <v>90</v>
      </c>
      <c r="F91" s="10" t="s">
        <v>13</v>
      </c>
      <c r="G91" s="11"/>
      <c r="H91" s="10" t="s">
        <v>15</v>
      </c>
      <c r="I91" s="12"/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53">
        <v>0</v>
      </c>
      <c r="S91" s="77">
        <v>0</v>
      </c>
      <c r="T91" s="77">
        <v>0</v>
      </c>
      <c r="U91" s="77">
        <v>0</v>
      </c>
      <c r="V91" s="77">
        <v>0</v>
      </c>
      <c r="W91" s="77">
        <v>0</v>
      </c>
      <c r="X91" s="77">
        <v>0</v>
      </c>
      <c r="Y91" s="77">
        <v>0</v>
      </c>
      <c r="Z91" s="77">
        <v>0</v>
      </c>
      <c r="AA91" s="77">
        <v>0</v>
      </c>
      <c r="AB91" s="53">
        <v>0</v>
      </c>
      <c r="AC91" s="13">
        <v>0</v>
      </c>
      <c r="AD91" s="13">
        <v>1</v>
      </c>
      <c r="AE91" s="13">
        <v>1</v>
      </c>
      <c r="AF91" s="13">
        <v>1</v>
      </c>
      <c r="AG91" s="13">
        <v>0</v>
      </c>
      <c r="AH91" s="14">
        <v>0.833333333333333</v>
      </c>
      <c r="AI91" s="14">
        <v>0.9166666666666663</v>
      </c>
      <c r="AJ91" s="14">
        <v>0.08333333333333326</v>
      </c>
      <c r="AK91" s="14">
        <v>0.12499999999999992</v>
      </c>
      <c r="AL91" s="15" t="s">
        <v>16</v>
      </c>
      <c r="AM91" t="str">
        <f t="shared" si="3"/>
        <v>Non-Resident Short Stay</v>
      </c>
      <c r="AN91" t="str">
        <f t="shared" si="4"/>
        <v>Outside CPZ</v>
      </c>
      <c r="AO91" t="str">
        <f t="shared" si="5"/>
        <v>Y</v>
      </c>
    </row>
    <row r="92" spans="1:41" ht="15">
      <c r="A92" s="10" t="s">
        <v>10</v>
      </c>
      <c r="B92" s="10">
        <v>6</v>
      </c>
      <c r="C92" s="10">
        <v>56</v>
      </c>
      <c r="D92" s="10" t="s">
        <v>20</v>
      </c>
      <c r="E92" s="11" t="s">
        <v>91</v>
      </c>
      <c r="F92" s="10" t="s">
        <v>13</v>
      </c>
      <c r="G92" s="11"/>
      <c r="H92" s="10" t="s">
        <v>15</v>
      </c>
      <c r="I92" s="12"/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53">
        <v>0</v>
      </c>
      <c r="S92" s="77">
        <v>0</v>
      </c>
      <c r="T92" s="77">
        <v>0</v>
      </c>
      <c r="U92" s="77">
        <v>0</v>
      </c>
      <c r="V92" s="77">
        <v>0</v>
      </c>
      <c r="W92" s="77">
        <v>0</v>
      </c>
      <c r="X92" s="77">
        <v>0</v>
      </c>
      <c r="Y92" s="77">
        <v>0</v>
      </c>
      <c r="Z92" s="77">
        <v>0</v>
      </c>
      <c r="AA92" s="77">
        <v>0</v>
      </c>
      <c r="AB92" s="5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1</v>
      </c>
      <c r="AH92" s="14">
        <v>0.9583333333333329</v>
      </c>
      <c r="AI92" s="14">
        <v>0.9583333333333329</v>
      </c>
      <c r="AJ92" s="14">
        <v>0</v>
      </c>
      <c r="AK92" s="14">
        <v>0.041666666666666664</v>
      </c>
      <c r="AL92" s="15" t="s">
        <v>16</v>
      </c>
      <c r="AM92" t="str">
        <f t="shared" si="3"/>
        <v>Non-Resident Short Stay</v>
      </c>
      <c r="AN92" t="str">
        <f t="shared" si="4"/>
        <v>Outside CPZ</v>
      </c>
      <c r="AO92" t="str">
        <f t="shared" si="5"/>
        <v>Y</v>
      </c>
    </row>
    <row r="93" spans="1:41" ht="15">
      <c r="A93" s="10" t="s">
        <v>10</v>
      </c>
      <c r="B93" s="10">
        <v>6</v>
      </c>
      <c r="C93" s="10">
        <v>57</v>
      </c>
      <c r="D93" s="10" t="s">
        <v>20</v>
      </c>
      <c r="E93" s="11" t="s">
        <v>92</v>
      </c>
      <c r="F93" s="10" t="s">
        <v>13</v>
      </c>
      <c r="G93" s="11"/>
      <c r="H93" s="10" t="s">
        <v>15</v>
      </c>
      <c r="I93" s="12"/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53">
        <v>0</v>
      </c>
      <c r="S93" s="77">
        <v>1</v>
      </c>
      <c r="T93" s="77">
        <v>0</v>
      </c>
      <c r="U93" s="77">
        <v>0</v>
      </c>
      <c r="V93" s="77">
        <v>0</v>
      </c>
      <c r="W93" s="77">
        <v>0</v>
      </c>
      <c r="X93" s="77">
        <v>0</v>
      </c>
      <c r="Y93" s="77">
        <v>0</v>
      </c>
      <c r="Z93" s="77">
        <v>0</v>
      </c>
      <c r="AA93" s="77">
        <v>0</v>
      </c>
      <c r="AB93" s="5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4">
        <v>0.375</v>
      </c>
      <c r="AI93" s="14">
        <v>0.375</v>
      </c>
      <c r="AJ93" s="14">
        <v>0</v>
      </c>
      <c r="AK93" s="14">
        <v>0.041666666666666664</v>
      </c>
      <c r="AL93" s="15" t="s">
        <v>16</v>
      </c>
      <c r="AM93" t="str">
        <f t="shared" si="3"/>
        <v>Pay &amp; Display</v>
      </c>
      <c r="AN93" t="str">
        <f t="shared" si="4"/>
        <v>Inside CPZ</v>
      </c>
      <c r="AO93" t="str">
        <f t="shared" si="5"/>
        <v>Y</v>
      </c>
    </row>
    <row r="94" spans="1:41" ht="15">
      <c r="A94" s="10" t="s">
        <v>10</v>
      </c>
      <c r="B94" s="10">
        <v>6</v>
      </c>
      <c r="C94" s="10">
        <v>57</v>
      </c>
      <c r="D94" s="10" t="s">
        <v>20</v>
      </c>
      <c r="E94" s="11" t="s">
        <v>93</v>
      </c>
      <c r="F94" s="10" t="s">
        <v>13</v>
      </c>
      <c r="G94" s="11"/>
      <c r="H94" s="10" t="s">
        <v>15</v>
      </c>
      <c r="I94" s="12"/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53">
        <v>0</v>
      </c>
      <c r="S94" s="77">
        <v>0</v>
      </c>
      <c r="T94" s="77">
        <v>0</v>
      </c>
      <c r="U94" s="77">
        <v>0</v>
      </c>
      <c r="V94" s="77">
        <v>0</v>
      </c>
      <c r="W94" s="77">
        <v>1</v>
      </c>
      <c r="X94" s="77">
        <v>0</v>
      </c>
      <c r="Y94" s="77">
        <v>0</v>
      </c>
      <c r="Z94" s="77">
        <v>0</v>
      </c>
      <c r="AA94" s="77">
        <v>0</v>
      </c>
      <c r="AB94" s="5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4">
        <v>0.5416666666666666</v>
      </c>
      <c r="AI94" s="14">
        <v>0.5416666666666666</v>
      </c>
      <c r="AJ94" s="14">
        <v>0</v>
      </c>
      <c r="AK94" s="14">
        <v>0.041666666666666664</v>
      </c>
      <c r="AL94" s="15" t="s">
        <v>16</v>
      </c>
      <c r="AM94" t="str">
        <f t="shared" si="3"/>
        <v>Pay &amp; Display</v>
      </c>
      <c r="AN94" t="str">
        <f t="shared" si="4"/>
        <v>Inside CPZ</v>
      </c>
      <c r="AO94" t="str">
        <f t="shared" si="5"/>
        <v>Y</v>
      </c>
    </row>
    <row r="95" spans="1:41" ht="15">
      <c r="A95" s="10" t="s">
        <v>10</v>
      </c>
      <c r="B95" s="10">
        <v>6</v>
      </c>
      <c r="C95" s="10">
        <v>57</v>
      </c>
      <c r="D95" s="10" t="s">
        <v>20</v>
      </c>
      <c r="E95" s="11" t="s">
        <v>94</v>
      </c>
      <c r="F95" s="10" t="s">
        <v>13</v>
      </c>
      <c r="G95" s="11"/>
      <c r="H95" s="10" t="s">
        <v>15</v>
      </c>
      <c r="I95" s="12"/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53">
        <v>0</v>
      </c>
      <c r="S95" s="77">
        <v>0</v>
      </c>
      <c r="T95" s="77">
        <v>0</v>
      </c>
      <c r="U95" s="77">
        <v>0</v>
      </c>
      <c r="V95" s="77">
        <v>0</v>
      </c>
      <c r="W95" s="77">
        <v>0</v>
      </c>
      <c r="X95" s="77">
        <v>0</v>
      </c>
      <c r="Y95" s="77">
        <v>1</v>
      </c>
      <c r="Z95" s="77">
        <v>0</v>
      </c>
      <c r="AA95" s="77">
        <v>0</v>
      </c>
      <c r="AB95" s="5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4">
        <v>0.6249999999999999</v>
      </c>
      <c r="AI95" s="14">
        <v>0.6249999999999999</v>
      </c>
      <c r="AJ95" s="14">
        <v>0</v>
      </c>
      <c r="AK95" s="14">
        <v>0.041666666666666664</v>
      </c>
      <c r="AL95" s="15" t="s">
        <v>16</v>
      </c>
      <c r="AM95" t="str">
        <f t="shared" si="3"/>
        <v>Pay &amp; Display</v>
      </c>
      <c r="AN95" t="str">
        <f t="shared" si="4"/>
        <v>Inside CPZ</v>
      </c>
      <c r="AO95" t="str">
        <f t="shared" si="5"/>
        <v>Y</v>
      </c>
    </row>
    <row r="96" spans="1:41" ht="15">
      <c r="A96" s="10" t="s">
        <v>10</v>
      </c>
      <c r="B96" s="10">
        <v>6</v>
      </c>
      <c r="C96" s="10">
        <v>57</v>
      </c>
      <c r="D96" s="10" t="s">
        <v>20</v>
      </c>
      <c r="E96" s="11" t="s">
        <v>95</v>
      </c>
      <c r="F96" s="10" t="s">
        <v>13</v>
      </c>
      <c r="G96" s="11"/>
      <c r="H96" s="10" t="s">
        <v>15</v>
      </c>
      <c r="I96" s="12"/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53">
        <v>0</v>
      </c>
      <c r="S96" s="77">
        <v>0</v>
      </c>
      <c r="T96" s="77">
        <v>0</v>
      </c>
      <c r="U96" s="77">
        <v>0</v>
      </c>
      <c r="V96" s="77">
        <v>0</v>
      </c>
      <c r="W96" s="77">
        <v>0</v>
      </c>
      <c r="X96" s="77">
        <v>0</v>
      </c>
      <c r="Y96" s="77">
        <v>0</v>
      </c>
      <c r="Z96" s="77">
        <v>0</v>
      </c>
      <c r="AA96" s="77">
        <v>1</v>
      </c>
      <c r="AB96" s="53">
        <v>1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4">
        <v>0.7083333333333331</v>
      </c>
      <c r="AI96" s="14">
        <v>0.7499999999999998</v>
      </c>
      <c r="AJ96" s="14">
        <v>0.04166666666666663</v>
      </c>
      <c r="AK96" s="14">
        <v>0.08333333333333329</v>
      </c>
      <c r="AL96" s="15" t="s">
        <v>16</v>
      </c>
      <c r="AM96" t="str">
        <f t="shared" si="3"/>
        <v>Pay &amp; Display</v>
      </c>
      <c r="AN96" t="str">
        <f t="shared" si="4"/>
        <v>Inside CPZ</v>
      </c>
      <c r="AO96" t="str">
        <f t="shared" si="5"/>
        <v>Y</v>
      </c>
    </row>
    <row r="97" spans="1:41" ht="15">
      <c r="A97" s="10" t="s">
        <v>10</v>
      </c>
      <c r="B97" s="10">
        <v>6</v>
      </c>
      <c r="C97" s="10">
        <v>58</v>
      </c>
      <c r="D97" s="10" t="s">
        <v>20</v>
      </c>
      <c r="E97" s="11" t="s">
        <v>96</v>
      </c>
      <c r="F97" s="10" t="s">
        <v>13</v>
      </c>
      <c r="G97" s="11"/>
      <c r="H97" s="10" t="s">
        <v>15</v>
      </c>
      <c r="I97" s="12"/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53">
        <v>0</v>
      </c>
      <c r="S97" s="77">
        <v>0</v>
      </c>
      <c r="T97" s="77">
        <v>0</v>
      </c>
      <c r="U97" s="77">
        <v>0</v>
      </c>
      <c r="V97" s="77">
        <v>0</v>
      </c>
      <c r="W97" s="77">
        <v>0</v>
      </c>
      <c r="X97" s="77">
        <v>1</v>
      </c>
      <c r="Y97" s="77">
        <v>0</v>
      </c>
      <c r="Z97" s="77">
        <v>0</v>
      </c>
      <c r="AA97" s="77">
        <v>0</v>
      </c>
      <c r="AB97" s="5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4">
        <v>0.5833333333333333</v>
      </c>
      <c r="AI97" s="14">
        <v>0.5833333333333333</v>
      </c>
      <c r="AJ97" s="14">
        <v>0</v>
      </c>
      <c r="AK97" s="14">
        <v>0.041666666666666664</v>
      </c>
      <c r="AL97" s="15" t="s">
        <v>16</v>
      </c>
      <c r="AM97" t="str">
        <f t="shared" si="3"/>
        <v>Pay &amp; Display</v>
      </c>
      <c r="AN97" t="str">
        <f t="shared" si="4"/>
        <v>Inside CPZ</v>
      </c>
      <c r="AO97" t="str">
        <f t="shared" si="5"/>
        <v>Y</v>
      </c>
    </row>
    <row r="98" spans="1:41" ht="15">
      <c r="A98" s="10" t="s">
        <v>10</v>
      </c>
      <c r="B98" s="10">
        <v>6</v>
      </c>
      <c r="C98" s="10">
        <v>58</v>
      </c>
      <c r="D98" s="10" t="s">
        <v>20</v>
      </c>
      <c r="E98" s="11" t="s">
        <v>97</v>
      </c>
      <c r="F98" s="10" t="s">
        <v>13</v>
      </c>
      <c r="G98" s="11"/>
      <c r="H98" s="10" t="s">
        <v>15</v>
      </c>
      <c r="I98" s="12"/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53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77">
        <v>0</v>
      </c>
      <c r="Y98" s="77">
        <v>1</v>
      </c>
      <c r="Z98" s="77">
        <v>0</v>
      </c>
      <c r="AA98" s="77">
        <v>0</v>
      </c>
      <c r="AB98" s="5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4">
        <v>0.6249999999999999</v>
      </c>
      <c r="AI98" s="14">
        <v>0.6249999999999999</v>
      </c>
      <c r="AJ98" s="14">
        <v>0</v>
      </c>
      <c r="AK98" s="14">
        <v>0.041666666666666664</v>
      </c>
      <c r="AL98" s="15" t="s">
        <v>16</v>
      </c>
      <c r="AM98" t="str">
        <f t="shared" si="3"/>
        <v>Pay &amp; Display</v>
      </c>
      <c r="AN98" t="str">
        <f t="shared" si="4"/>
        <v>Inside CPZ</v>
      </c>
      <c r="AO98" t="str">
        <f t="shared" si="5"/>
        <v>Y</v>
      </c>
    </row>
    <row r="99" spans="1:41" ht="15">
      <c r="A99" s="10" t="s">
        <v>10</v>
      </c>
      <c r="B99" s="10">
        <v>6</v>
      </c>
      <c r="C99" s="10">
        <v>58</v>
      </c>
      <c r="D99" s="10" t="s">
        <v>20</v>
      </c>
      <c r="E99" s="11" t="s">
        <v>98</v>
      </c>
      <c r="F99" s="10" t="s">
        <v>13</v>
      </c>
      <c r="G99" s="11"/>
      <c r="H99" s="10" t="s">
        <v>15</v>
      </c>
      <c r="I99" s="12"/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53">
        <v>0</v>
      </c>
      <c r="S99" s="77">
        <v>0</v>
      </c>
      <c r="T99" s="77">
        <v>0</v>
      </c>
      <c r="U99" s="77">
        <v>0</v>
      </c>
      <c r="V99" s="77">
        <v>0</v>
      </c>
      <c r="W99" s="77">
        <v>0</v>
      </c>
      <c r="X99" s="77">
        <v>0</v>
      </c>
      <c r="Y99" s="77">
        <v>0</v>
      </c>
      <c r="Z99" s="77">
        <v>0</v>
      </c>
      <c r="AA99" s="77">
        <v>1</v>
      </c>
      <c r="AB99" s="53">
        <v>1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4">
        <v>0.7083333333333331</v>
      </c>
      <c r="AI99" s="14">
        <v>0.7499999999999998</v>
      </c>
      <c r="AJ99" s="14">
        <v>0.04166666666666663</v>
      </c>
      <c r="AK99" s="14">
        <v>0.08333333333333329</v>
      </c>
      <c r="AL99" s="15" t="s">
        <v>16</v>
      </c>
      <c r="AM99" t="str">
        <f t="shared" si="3"/>
        <v>Pay &amp; Display</v>
      </c>
      <c r="AN99" t="str">
        <f t="shared" si="4"/>
        <v>Inside CPZ</v>
      </c>
      <c r="AO99" t="str">
        <f t="shared" si="5"/>
        <v>Y</v>
      </c>
    </row>
    <row r="100" spans="1:41" ht="15">
      <c r="A100" s="10" t="s">
        <v>10</v>
      </c>
      <c r="B100" s="10">
        <v>6</v>
      </c>
      <c r="C100" s="10">
        <v>59</v>
      </c>
      <c r="D100" s="10" t="s">
        <v>11</v>
      </c>
      <c r="E100" s="11" t="s">
        <v>99</v>
      </c>
      <c r="F100" s="10" t="s">
        <v>13</v>
      </c>
      <c r="G100" s="11"/>
      <c r="H100" s="10" t="s">
        <v>15</v>
      </c>
      <c r="I100" s="12"/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53">
        <v>0</v>
      </c>
      <c r="S100" s="77">
        <v>0</v>
      </c>
      <c r="T100" s="77">
        <v>0</v>
      </c>
      <c r="U100" s="77">
        <v>0</v>
      </c>
      <c r="V100" s="77">
        <v>1</v>
      </c>
      <c r="W100" s="77">
        <v>1</v>
      </c>
      <c r="X100" s="77">
        <v>1</v>
      </c>
      <c r="Y100" s="77">
        <v>1</v>
      </c>
      <c r="Z100" s="77">
        <v>1</v>
      </c>
      <c r="AA100" s="77">
        <v>0</v>
      </c>
      <c r="AB100" s="5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4">
        <v>0.5</v>
      </c>
      <c r="AI100" s="14">
        <v>0.6666666666666665</v>
      </c>
      <c r="AJ100" s="14">
        <v>0.16666666666666652</v>
      </c>
      <c r="AK100" s="14">
        <v>0.20833333333333318</v>
      </c>
      <c r="AL100" s="15" t="s">
        <v>16</v>
      </c>
      <c r="AM100" t="str">
        <f t="shared" si="3"/>
        <v>Non-Resident Long Stay</v>
      </c>
      <c r="AN100">
        <f t="shared" si="4"/>
      </c>
      <c r="AO100">
        <f t="shared" si="5"/>
      </c>
    </row>
    <row r="101" spans="1:41" ht="15">
      <c r="A101" s="10" t="s">
        <v>10</v>
      </c>
      <c r="B101" s="10">
        <v>6</v>
      </c>
      <c r="C101" s="10">
        <v>60</v>
      </c>
      <c r="D101" s="10" t="s">
        <v>11</v>
      </c>
      <c r="E101" s="11" t="s">
        <v>100</v>
      </c>
      <c r="F101" s="10" t="s">
        <v>13</v>
      </c>
      <c r="G101" s="11"/>
      <c r="H101" s="10" t="s">
        <v>14</v>
      </c>
      <c r="I101" s="12"/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53">
        <v>0</v>
      </c>
      <c r="S101" s="77">
        <v>0</v>
      </c>
      <c r="T101" s="77">
        <v>0</v>
      </c>
      <c r="U101" s="77">
        <v>0</v>
      </c>
      <c r="V101" s="77">
        <v>1</v>
      </c>
      <c r="W101" s="77">
        <v>1</v>
      </c>
      <c r="X101" s="77">
        <v>0</v>
      </c>
      <c r="Y101" s="77">
        <v>0</v>
      </c>
      <c r="Z101" s="77">
        <v>0</v>
      </c>
      <c r="AA101" s="77">
        <v>0</v>
      </c>
      <c r="AB101" s="5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4">
        <v>0.5</v>
      </c>
      <c r="AI101" s="14">
        <v>0.5416666666666666</v>
      </c>
      <c r="AJ101" s="14">
        <v>0.04166666666666663</v>
      </c>
      <c r="AK101" s="14">
        <v>0.08333333333333329</v>
      </c>
      <c r="AL101" s="15" t="s">
        <v>16</v>
      </c>
      <c r="AM101" t="str">
        <f t="shared" si="3"/>
        <v>Non-Resident Short Stay</v>
      </c>
      <c r="AN101">
        <f t="shared" si="4"/>
      </c>
      <c r="AO101">
        <f t="shared" si="5"/>
      </c>
    </row>
    <row r="102" spans="1:41" ht="15">
      <c r="A102" s="10" t="s">
        <v>10</v>
      </c>
      <c r="B102" s="10">
        <v>6</v>
      </c>
      <c r="C102" s="10">
        <v>60</v>
      </c>
      <c r="D102" s="10" t="s">
        <v>11</v>
      </c>
      <c r="E102" s="11" t="s">
        <v>101</v>
      </c>
      <c r="F102" s="10" t="s">
        <v>13</v>
      </c>
      <c r="G102" s="11"/>
      <c r="H102" s="10" t="s">
        <v>14</v>
      </c>
      <c r="I102" s="12"/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53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77">
        <v>1</v>
      </c>
      <c r="Y102" s="77">
        <v>0</v>
      </c>
      <c r="Z102" s="77">
        <v>0</v>
      </c>
      <c r="AA102" s="77">
        <v>0</v>
      </c>
      <c r="AB102" s="5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4">
        <v>0.5833333333333333</v>
      </c>
      <c r="AI102" s="14">
        <v>0.5833333333333333</v>
      </c>
      <c r="AJ102" s="14">
        <v>0</v>
      </c>
      <c r="AK102" s="14">
        <v>0.041666666666666664</v>
      </c>
      <c r="AL102" s="15" t="s">
        <v>16</v>
      </c>
      <c r="AM102" t="str">
        <f t="shared" si="3"/>
        <v>Non-Resident Short Stay</v>
      </c>
      <c r="AN102">
        <f t="shared" si="4"/>
      </c>
      <c r="AO102">
        <f t="shared" si="5"/>
      </c>
    </row>
    <row r="103" spans="1:41" ht="15">
      <c r="A103" s="10" t="s">
        <v>10</v>
      </c>
      <c r="B103" s="10">
        <v>6</v>
      </c>
      <c r="C103" s="10">
        <v>60</v>
      </c>
      <c r="D103" s="10" t="s">
        <v>11</v>
      </c>
      <c r="E103" s="11" t="s">
        <v>84</v>
      </c>
      <c r="F103" s="10" t="s">
        <v>13</v>
      </c>
      <c r="G103" s="11"/>
      <c r="H103" s="10" t="s">
        <v>14</v>
      </c>
      <c r="I103" s="12"/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53">
        <v>0</v>
      </c>
      <c r="S103" s="77">
        <v>0</v>
      </c>
      <c r="T103" s="77">
        <v>0</v>
      </c>
      <c r="U103" s="77">
        <v>0</v>
      </c>
      <c r="V103" s="77">
        <v>0</v>
      </c>
      <c r="W103" s="77">
        <v>0</v>
      </c>
      <c r="X103" s="77">
        <v>0</v>
      </c>
      <c r="Y103" s="77">
        <v>1</v>
      </c>
      <c r="Z103" s="77">
        <v>0</v>
      </c>
      <c r="AA103" s="77">
        <v>0</v>
      </c>
      <c r="AB103" s="5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4">
        <v>0.6249999999999999</v>
      </c>
      <c r="AI103" s="14">
        <v>0.6249999999999999</v>
      </c>
      <c r="AJ103" s="14">
        <v>0</v>
      </c>
      <c r="AK103" s="14">
        <v>0.041666666666666664</v>
      </c>
      <c r="AL103" s="15" t="s">
        <v>16</v>
      </c>
      <c r="AM103" t="str">
        <f t="shared" si="3"/>
        <v>Non-Resident Short Stay</v>
      </c>
      <c r="AN103">
        <f t="shared" si="4"/>
      </c>
      <c r="AO103">
        <f t="shared" si="5"/>
      </c>
    </row>
    <row r="104" spans="1:41" ht="15">
      <c r="A104" s="10" t="s">
        <v>10</v>
      </c>
      <c r="B104" s="10">
        <v>6</v>
      </c>
      <c r="C104" s="10">
        <v>60</v>
      </c>
      <c r="D104" s="10" t="s">
        <v>11</v>
      </c>
      <c r="E104" s="11" t="s">
        <v>102</v>
      </c>
      <c r="F104" s="10" t="s">
        <v>13</v>
      </c>
      <c r="G104" s="11"/>
      <c r="H104" s="10" t="s">
        <v>14</v>
      </c>
      <c r="I104" s="12"/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53">
        <v>0</v>
      </c>
      <c r="S104" s="77">
        <v>0</v>
      </c>
      <c r="T104" s="77">
        <v>0</v>
      </c>
      <c r="U104" s="77">
        <v>0</v>
      </c>
      <c r="V104" s="77">
        <v>0</v>
      </c>
      <c r="W104" s="77">
        <v>0</v>
      </c>
      <c r="X104" s="77">
        <v>0</v>
      </c>
      <c r="Y104" s="77">
        <v>0</v>
      </c>
      <c r="Z104" s="77">
        <v>1</v>
      </c>
      <c r="AA104" s="77">
        <v>0</v>
      </c>
      <c r="AB104" s="5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4">
        <v>0.6666666666666665</v>
      </c>
      <c r="AI104" s="14">
        <v>0.6666666666666665</v>
      </c>
      <c r="AJ104" s="14">
        <v>0</v>
      </c>
      <c r="AK104" s="14">
        <v>0.041666666666666664</v>
      </c>
      <c r="AL104" s="15" t="s">
        <v>16</v>
      </c>
      <c r="AM104" t="str">
        <f t="shared" si="3"/>
        <v>Non-Resident Short Stay</v>
      </c>
      <c r="AN104">
        <f t="shared" si="4"/>
      </c>
      <c r="AO104">
        <f t="shared" si="5"/>
      </c>
    </row>
    <row r="105" spans="1:41" ht="15">
      <c r="A105" s="10" t="s">
        <v>10</v>
      </c>
      <c r="B105" s="10">
        <v>6</v>
      </c>
      <c r="C105" s="10">
        <v>60</v>
      </c>
      <c r="D105" s="10" t="s">
        <v>11</v>
      </c>
      <c r="E105" s="11" t="s">
        <v>103</v>
      </c>
      <c r="F105" s="10" t="s">
        <v>13</v>
      </c>
      <c r="G105" s="11"/>
      <c r="H105" s="10" t="s">
        <v>14</v>
      </c>
      <c r="I105" s="12"/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53">
        <v>0</v>
      </c>
      <c r="S105" s="77">
        <v>0</v>
      </c>
      <c r="T105" s="77">
        <v>0</v>
      </c>
      <c r="U105" s="77">
        <v>0</v>
      </c>
      <c r="V105" s="77">
        <v>0</v>
      </c>
      <c r="W105" s="77">
        <v>0</v>
      </c>
      <c r="X105" s="77">
        <v>0</v>
      </c>
      <c r="Y105" s="77">
        <v>0</v>
      </c>
      <c r="Z105" s="77">
        <v>0</v>
      </c>
      <c r="AA105" s="77">
        <v>0</v>
      </c>
      <c r="AB105" s="5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1</v>
      </c>
      <c r="AH105" s="14">
        <v>0.9583333333333329</v>
      </c>
      <c r="AI105" s="14">
        <v>0.9583333333333329</v>
      </c>
      <c r="AJ105" s="14">
        <v>0</v>
      </c>
      <c r="AK105" s="14">
        <v>0.041666666666666664</v>
      </c>
      <c r="AL105" s="15" t="s">
        <v>16</v>
      </c>
      <c r="AM105" t="str">
        <f t="shared" si="3"/>
        <v>Non-Resident Short Stay</v>
      </c>
      <c r="AN105">
        <f t="shared" si="4"/>
      </c>
      <c r="AO105">
        <f t="shared" si="5"/>
      </c>
    </row>
    <row r="107" ht="15">
      <c r="J107" s="79"/>
    </row>
  </sheetData>
  <sheetProtection/>
  <autoFilter ref="A1:AO105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BB13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5.57421875" style="0" customWidth="1"/>
    <col min="2" max="2" width="6.8515625" style="0" customWidth="1"/>
    <col min="3" max="3" width="7.28125" style="0" customWidth="1"/>
    <col min="4" max="4" width="10.421875" style="0" customWidth="1"/>
    <col min="5" max="5" width="9.00390625" style="0" customWidth="1"/>
    <col min="6" max="6" width="6.00390625" style="0" customWidth="1"/>
    <col min="7" max="7" width="6.00390625" style="0" bestFit="1" customWidth="1"/>
    <col min="8" max="8" width="6.8515625" style="0" bestFit="1" customWidth="1"/>
    <col min="9" max="9" width="7.00390625" style="0" customWidth="1"/>
    <col min="10" max="15" width="5.140625" style="78" customWidth="1"/>
    <col min="16" max="16" width="5.140625" style="54" customWidth="1"/>
    <col min="17" max="29" width="5.140625" style="0" customWidth="1"/>
    <col min="30" max="40" width="5.140625" style="54" customWidth="1"/>
    <col min="41" max="45" width="5.140625" style="0" customWidth="1"/>
    <col min="46" max="46" width="9.28125" style="0" hidden="1" customWidth="1"/>
    <col min="47" max="47" width="8.421875" style="0" hidden="1" customWidth="1"/>
    <col min="48" max="48" width="7.421875" style="0" hidden="1" customWidth="1"/>
    <col min="49" max="49" width="5.57421875" style="0" hidden="1" customWidth="1"/>
    <col min="50" max="50" width="9.57421875" style="0" hidden="1" customWidth="1"/>
    <col min="51" max="51" width="17.00390625" style="0" customWidth="1"/>
  </cols>
  <sheetData>
    <row r="1" spans="1:54" ht="28.5" customHeight="1">
      <c r="A1" s="1" t="s">
        <v>0</v>
      </c>
      <c r="B1" s="2" t="s">
        <v>1</v>
      </c>
      <c r="C1" s="2" t="s">
        <v>2</v>
      </c>
      <c r="D1" s="3" t="s">
        <v>104</v>
      </c>
      <c r="E1" s="2" t="s">
        <v>105</v>
      </c>
      <c r="F1" s="3" t="s">
        <v>106</v>
      </c>
      <c r="G1" s="2" t="s">
        <v>3</v>
      </c>
      <c r="H1" s="3" t="s">
        <v>107</v>
      </c>
      <c r="I1" s="4" t="s">
        <v>4</v>
      </c>
      <c r="J1" s="76">
        <v>0.5</v>
      </c>
      <c r="K1" s="76">
        <v>0.5416666666666666</v>
      </c>
      <c r="L1" s="76">
        <v>0.5833333333333333</v>
      </c>
      <c r="M1" s="76">
        <v>0.6249999999999999</v>
      </c>
      <c r="N1" s="76">
        <v>0.6666666666666665</v>
      </c>
      <c r="O1" s="76">
        <v>0.7083333333333331</v>
      </c>
      <c r="P1" s="52">
        <v>0.7499999999999998</v>
      </c>
      <c r="Q1" s="5">
        <v>0.7916666666666664</v>
      </c>
      <c r="R1" s="5">
        <v>0.833333333333333</v>
      </c>
      <c r="S1" s="5">
        <v>0.8749999999999997</v>
      </c>
      <c r="T1" s="5">
        <v>0.9166666666666663</v>
      </c>
      <c r="U1" s="5">
        <v>0.9583333333333329</v>
      </c>
      <c r="V1" s="5">
        <v>0</v>
      </c>
      <c r="W1" s="5">
        <v>0.041666666666666664</v>
      </c>
      <c r="X1" s="5">
        <v>0.08333333333333333</v>
      </c>
      <c r="Y1" s="5">
        <v>0.125</v>
      </c>
      <c r="Z1" s="5">
        <v>0.16666666666666666</v>
      </c>
      <c r="AA1" s="5">
        <v>0.20833333333333331</v>
      </c>
      <c r="AB1" s="5">
        <v>0.24999999999999997</v>
      </c>
      <c r="AC1" s="5">
        <v>0.29166666666666663</v>
      </c>
      <c r="AD1" s="52">
        <v>0.3333333333333333</v>
      </c>
      <c r="AE1" s="52">
        <v>0.375</v>
      </c>
      <c r="AF1" s="52">
        <v>0.4166666666666667</v>
      </c>
      <c r="AG1" s="52">
        <v>0.45833333333333337</v>
      </c>
      <c r="AH1" s="52">
        <v>0.5</v>
      </c>
      <c r="AI1" s="52">
        <v>0.5416666666666666</v>
      </c>
      <c r="AJ1" s="52">
        <v>0.5833333333333333</v>
      </c>
      <c r="AK1" s="52">
        <v>0.6249999999999999</v>
      </c>
      <c r="AL1" s="52">
        <v>0.6666666666666665</v>
      </c>
      <c r="AM1" s="52">
        <v>0.7083333333333331</v>
      </c>
      <c r="AN1" s="52">
        <v>0.7499999999999998</v>
      </c>
      <c r="AO1" s="5">
        <v>0.7916666666666664</v>
      </c>
      <c r="AP1" s="5">
        <v>0.833333333333333</v>
      </c>
      <c r="AQ1" s="5">
        <v>0.8749999999999997</v>
      </c>
      <c r="AR1" s="5">
        <v>0.9166666666666663</v>
      </c>
      <c r="AS1" s="5">
        <v>0.9583333333333329</v>
      </c>
      <c r="AT1" s="21" t="s">
        <v>5</v>
      </c>
      <c r="AU1" s="21" t="s">
        <v>6</v>
      </c>
      <c r="AV1" s="22" t="s">
        <v>7</v>
      </c>
      <c r="AW1" s="22" t="s">
        <v>8</v>
      </c>
      <c r="AX1" s="23" t="s">
        <v>9</v>
      </c>
      <c r="AY1" t="s">
        <v>204</v>
      </c>
      <c r="AZ1" s="26" t="s">
        <v>206</v>
      </c>
      <c r="BA1" s="25" t="s">
        <v>207</v>
      </c>
      <c r="BB1" s="25" t="s">
        <v>208</v>
      </c>
    </row>
    <row r="2" spans="1:52" ht="15">
      <c r="A2" s="10" t="s">
        <v>10</v>
      </c>
      <c r="B2" s="10">
        <v>6</v>
      </c>
      <c r="C2" s="10">
        <v>17</v>
      </c>
      <c r="D2" s="10" t="s">
        <v>11</v>
      </c>
      <c r="E2" s="10" t="s">
        <v>15</v>
      </c>
      <c r="F2" s="10"/>
      <c r="G2" s="11"/>
      <c r="H2" s="10" t="s">
        <v>14</v>
      </c>
      <c r="I2" s="12"/>
      <c r="J2" s="77">
        <v>0</v>
      </c>
      <c r="K2" s="77">
        <v>0</v>
      </c>
      <c r="L2" s="77">
        <v>0</v>
      </c>
      <c r="M2" s="77">
        <v>0</v>
      </c>
      <c r="N2" s="77">
        <v>0</v>
      </c>
      <c r="O2" s="77">
        <v>0</v>
      </c>
      <c r="P2" s="5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0</v>
      </c>
      <c r="AD2" s="53">
        <v>0</v>
      </c>
      <c r="AE2" s="53">
        <v>0</v>
      </c>
      <c r="AF2" s="53">
        <v>0</v>
      </c>
      <c r="AG2" s="53">
        <v>0</v>
      </c>
      <c r="AH2" s="53">
        <v>0</v>
      </c>
      <c r="AI2" s="53">
        <v>0</v>
      </c>
      <c r="AJ2" s="53">
        <v>0</v>
      </c>
      <c r="AK2" s="53">
        <v>0</v>
      </c>
      <c r="AL2" s="53">
        <v>0</v>
      </c>
      <c r="AM2" s="53">
        <v>0</v>
      </c>
      <c r="AN2" s="53">
        <v>0</v>
      </c>
      <c r="AO2" s="13">
        <v>0</v>
      </c>
      <c r="AP2" s="13">
        <v>0</v>
      </c>
      <c r="AQ2" s="13">
        <v>0</v>
      </c>
      <c r="AR2" s="13">
        <v>0</v>
      </c>
      <c r="AS2" s="13">
        <v>0</v>
      </c>
      <c r="AT2" s="21"/>
      <c r="AU2" s="24" t="s">
        <v>15</v>
      </c>
      <c r="AV2" s="18" t="s">
        <v>15</v>
      </c>
      <c r="AW2" s="18" t="s">
        <v>15</v>
      </c>
      <c r="AX2" s="18"/>
      <c r="AY2">
        <f>IF(AX2="","",IF(OR(G2="Disabled",G2="Special",G2="Car Club"),"Other",IF(G2="Resident","Resident",IF(G2="Business","Business",IF(AND(D2="P&amp;D",SUM(J2:O2)&gt;0),"Pay &amp; Display",IF(SUM(J2:AS2)&lt;=4,"Non-Resident Short Stay",IF(SUM(J2:AS2)&gt;4,"Non-Resident Long Stay","N/A")))))))</f>
      </c>
      <c r="AZ2">
        <f>IF(OR(D2="P&amp;D",D2="RES",D2="SY"),"Y","")</f>
      </c>
    </row>
    <row r="3" spans="1:52" ht="15">
      <c r="A3" s="10" t="s">
        <v>10</v>
      </c>
      <c r="B3" s="10">
        <v>6</v>
      </c>
      <c r="C3" s="10">
        <v>18</v>
      </c>
      <c r="D3" s="10" t="s">
        <v>11</v>
      </c>
      <c r="E3" s="10" t="s">
        <v>15</v>
      </c>
      <c r="F3" s="10"/>
      <c r="G3" s="11"/>
      <c r="H3" s="10" t="s">
        <v>15</v>
      </c>
      <c r="I3" s="12"/>
      <c r="J3" s="77">
        <v>0</v>
      </c>
      <c r="K3" s="77">
        <v>0</v>
      </c>
      <c r="L3" s="77">
        <v>0</v>
      </c>
      <c r="M3" s="77">
        <v>0</v>
      </c>
      <c r="N3" s="77">
        <v>0</v>
      </c>
      <c r="O3" s="77">
        <v>0</v>
      </c>
      <c r="P3" s="5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53">
        <v>0</v>
      </c>
      <c r="AE3" s="53">
        <v>0</v>
      </c>
      <c r="AF3" s="53">
        <v>0</v>
      </c>
      <c r="AG3" s="53">
        <v>0</v>
      </c>
      <c r="AH3" s="53">
        <v>0</v>
      </c>
      <c r="AI3" s="53">
        <v>0</v>
      </c>
      <c r="AJ3" s="53">
        <v>0</v>
      </c>
      <c r="AK3" s="53">
        <v>0</v>
      </c>
      <c r="AL3" s="53">
        <v>0</v>
      </c>
      <c r="AM3" s="53">
        <v>0</v>
      </c>
      <c r="AN3" s="53">
        <v>0</v>
      </c>
      <c r="AO3" s="13">
        <v>0</v>
      </c>
      <c r="AP3" s="13">
        <v>0</v>
      </c>
      <c r="AQ3" s="13">
        <v>0</v>
      </c>
      <c r="AR3" s="13">
        <v>0</v>
      </c>
      <c r="AS3" s="13">
        <v>0</v>
      </c>
      <c r="AT3" s="21"/>
      <c r="AU3" s="24" t="s">
        <v>15</v>
      </c>
      <c r="AV3" s="18" t="s">
        <v>15</v>
      </c>
      <c r="AW3" s="18" t="s">
        <v>15</v>
      </c>
      <c r="AX3" s="18"/>
      <c r="AY3">
        <f aca="true" t="shared" si="0" ref="AY3:AY66">IF(AX3="","",IF(OR(G3="Disabled",G3="Special",G3="Car Club"),"Other",IF(G3="Resident","Resident",IF(G3="Business","Business",IF(AND(D3="P&amp;D",SUM(J3:O3)&gt;0),"Pay &amp; Display",IF(SUM(J3:AS3)&lt;=4,"Non-Resident Short Stay",IF(SUM(J3:AS3)&gt;4,"Non-Resident Long Stay","N/A")))))))</f>
      </c>
      <c r="AZ3">
        <f aca="true" t="shared" si="1" ref="AZ3:AZ66">IF(OR(D3="P&amp;D",D3="RES",D3="SY"),"Y","")</f>
      </c>
    </row>
    <row r="4" spans="1:53" ht="15">
      <c r="A4" s="10" t="s">
        <v>10</v>
      </c>
      <c r="B4" s="10">
        <v>6</v>
      </c>
      <c r="C4" s="10">
        <v>19</v>
      </c>
      <c r="D4" s="10" t="s">
        <v>20</v>
      </c>
      <c r="E4" s="10" t="s">
        <v>108</v>
      </c>
      <c r="F4" s="10" t="s">
        <v>13</v>
      </c>
      <c r="G4" s="11"/>
      <c r="H4" s="10" t="s">
        <v>15</v>
      </c>
      <c r="I4" s="12"/>
      <c r="J4" s="77">
        <v>0</v>
      </c>
      <c r="K4" s="77">
        <v>0</v>
      </c>
      <c r="L4" s="77">
        <v>0</v>
      </c>
      <c r="M4" s="77">
        <v>0</v>
      </c>
      <c r="N4" s="77">
        <v>0</v>
      </c>
      <c r="O4" s="77">
        <v>1</v>
      </c>
      <c r="P4" s="53">
        <v>1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53">
        <v>0</v>
      </c>
      <c r="AE4" s="53">
        <v>0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3">
        <v>0</v>
      </c>
      <c r="AL4" s="53">
        <v>0</v>
      </c>
      <c r="AM4" s="53">
        <v>0</v>
      </c>
      <c r="AN4" s="53">
        <v>0</v>
      </c>
      <c r="AO4" s="13">
        <v>0</v>
      </c>
      <c r="AP4" s="13">
        <v>0</v>
      </c>
      <c r="AQ4" s="13">
        <v>0</v>
      </c>
      <c r="AR4" s="13">
        <v>0</v>
      </c>
      <c r="AS4" s="13">
        <v>0</v>
      </c>
      <c r="AT4" s="21">
        <v>41951.708333333336</v>
      </c>
      <c r="AU4" s="24">
        <v>41951.75</v>
      </c>
      <c r="AV4" s="18">
        <v>0.04166666666424135</v>
      </c>
      <c r="AW4" s="18">
        <v>0.083333333330908</v>
      </c>
      <c r="AX4" s="18" t="s">
        <v>16</v>
      </c>
      <c r="AY4" t="str">
        <f t="shared" si="0"/>
        <v>Pay &amp; Display</v>
      </c>
      <c r="AZ4" t="str">
        <f t="shared" si="1"/>
        <v>Y</v>
      </c>
      <c r="BA4" t="s">
        <v>209</v>
      </c>
    </row>
    <row r="5" spans="1:53" ht="15">
      <c r="A5" s="10" t="s">
        <v>10</v>
      </c>
      <c r="B5" s="10">
        <v>6</v>
      </c>
      <c r="C5" s="10">
        <v>19</v>
      </c>
      <c r="D5" s="10" t="s">
        <v>20</v>
      </c>
      <c r="E5" s="10" t="s">
        <v>109</v>
      </c>
      <c r="F5" s="10" t="s">
        <v>55</v>
      </c>
      <c r="G5" s="11"/>
      <c r="H5" s="10" t="s">
        <v>15</v>
      </c>
      <c r="I5" s="12"/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53">
        <v>0</v>
      </c>
      <c r="Q5" s="13">
        <v>1</v>
      </c>
      <c r="R5" s="13">
        <v>1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53">
        <v>0</v>
      </c>
      <c r="AN5" s="53">
        <v>0</v>
      </c>
      <c r="AO5" s="13">
        <v>0</v>
      </c>
      <c r="AP5" s="13">
        <v>0</v>
      </c>
      <c r="AQ5" s="13">
        <v>0</v>
      </c>
      <c r="AR5" s="13">
        <v>0</v>
      </c>
      <c r="AS5" s="13">
        <v>0</v>
      </c>
      <c r="AT5" s="21">
        <v>41951.791666666664</v>
      </c>
      <c r="AU5" s="24">
        <v>41951.833333333336</v>
      </c>
      <c r="AV5" s="18">
        <v>0.041666666671517305</v>
      </c>
      <c r="AW5" s="18">
        <v>0.08333333333818396</v>
      </c>
      <c r="AX5" s="18" t="s">
        <v>16</v>
      </c>
      <c r="AY5" t="str">
        <f t="shared" si="0"/>
        <v>Non-Resident Short Stay</v>
      </c>
      <c r="AZ5" t="str">
        <f t="shared" si="1"/>
        <v>Y</v>
      </c>
      <c r="BA5" t="s">
        <v>209</v>
      </c>
    </row>
    <row r="6" spans="1:53" ht="15">
      <c r="A6" s="10" t="s">
        <v>10</v>
      </c>
      <c r="B6" s="10">
        <v>6</v>
      </c>
      <c r="C6" s="10">
        <v>19</v>
      </c>
      <c r="D6" s="10" t="s">
        <v>20</v>
      </c>
      <c r="E6" s="10" t="s">
        <v>110</v>
      </c>
      <c r="F6" s="10" t="s">
        <v>13</v>
      </c>
      <c r="G6" s="11"/>
      <c r="H6" s="10" t="s">
        <v>15</v>
      </c>
      <c r="I6" s="12"/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53">
        <v>0</v>
      </c>
      <c r="Q6" s="13">
        <v>0</v>
      </c>
      <c r="R6" s="13">
        <v>0</v>
      </c>
      <c r="S6" s="13">
        <v>0</v>
      </c>
      <c r="T6" s="13">
        <v>0</v>
      </c>
      <c r="U6" s="13">
        <v>1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53">
        <v>0</v>
      </c>
      <c r="AE6" s="53">
        <v>0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21">
        <v>41951.958333333336</v>
      </c>
      <c r="AU6" s="24">
        <v>41951.958333333336</v>
      </c>
      <c r="AV6" s="18">
        <v>0</v>
      </c>
      <c r="AW6" s="18">
        <v>0.041666666666666664</v>
      </c>
      <c r="AX6" s="18" t="s">
        <v>16</v>
      </c>
      <c r="AY6" t="str">
        <f t="shared" si="0"/>
        <v>Non-Resident Short Stay</v>
      </c>
      <c r="AZ6" t="str">
        <f t="shared" si="1"/>
        <v>Y</v>
      </c>
      <c r="BA6" t="s">
        <v>209</v>
      </c>
    </row>
    <row r="7" spans="1:54" ht="15">
      <c r="A7" s="10" t="s">
        <v>10</v>
      </c>
      <c r="B7" s="10">
        <v>6</v>
      </c>
      <c r="C7" s="10">
        <v>19</v>
      </c>
      <c r="D7" s="10" t="s">
        <v>20</v>
      </c>
      <c r="E7" s="10" t="s">
        <v>111</v>
      </c>
      <c r="F7" s="10" t="s">
        <v>13</v>
      </c>
      <c r="G7" s="11"/>
      <c r="H7" s="10" t="s">
        <v>15</v>
      </c>
      <c r="I7" s="12"/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5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1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53">
        <v>0</v>
      </c>
      <c r="AN7" s="5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21">
        <v>41952</v>
      </c>
      <c r="AU7" s="24">
        <v>41952</v>
      </c>
      <c r="AV7" s="18">
        <v>0</v>
      </c>
      <c r="AW7" s="18">
        <v>0.041666666666666664</v>
      </c>
      <c r="AX7" s="18" t="s">
        <v>16</v>
      </c>
      <c r="AY7" t="str">
        <f t="shared" si="0"/>
        <v>Non-Resident Short Stay</v>
      </c>
      <c r="AZ7" t="str">
        <f t="shared" si="1"/>
        <v>Y</v>
      </c>
      <c r="BB7" t="s">
        <v>210</v>
      </c>
    </row>
    <row r="8" spans="1:54" ht="15">
      <c r="A8" s="10" t="s">
        <v>10</v>
      </c>
      <c r="B8" s="10">
        <v>6</v>
      </c>
      <c r="C8" s="10">
        <v>19</v>
      </c>
      <c r="D8" s="10" t="s">
        <v>20</v>
      </c>
      <c r="E8" s="10" t="s">
        <v>112</v>
      </c>
      <c r="F8" s="10" t="s">
        <v>13</v>
      </c>
      <c r="G8" s="11"/>
      <c r="H8" s="10" t="s">
        <v>15</v>
      </c>
      <c r="I8" s="12"/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5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53">
        <v>0</v>
      </c>
      <c r="AE8" s="53">
        <v>0</v>
      </c>
      <c r="AF8" s="53">
        <v>0</v>
      </c>
      <c r="AG8" s="53">
        <v>1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3">
        <v>0</v>
      </c>
      <c r="AN8" s="5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21">
        <v>41952.458333333336</v>
      </c>
      <c r="AU8" s="24">
        <v>41952.458333333336</v>
      </c>
      <c r="AV8" s="18">
        <v>0</v>
      </c>
      <c r="AW8" s="18">
        <v>0.041666666666666664</v>
      </c>
      <c r="AX8" s="18" t="s">
        <v>16</v>
      </c>
      <c r="AY8" t="str">
        <f t="shared" si="0"/>
        <v>Non-Resident Short Stay</v>
      </c>
      <c r="AZ8" t="str">
        <f t="shared" si="1"/>
        <v>Y</v>
      </c>
      <c r="BB8" t="s">
        <v>210</v>
      </c>
    </row>
    <row r="9" spans="1:54" ht="15">
      <c r="A9" s="10" t="s">
        <v>10</v>
      </c>
      <c r="B9" s="10">
        <v>6</v>
      </c>
      <c r="C9" s="10">
        <v>19</v>
      </c>
      <c r="D9" s="10" t="s">
        <v>20</v>
      </c>
      <c r="E9" s="10" t="s">
        <v>113</v>
      </c>
      <c r="F9" s="10" t="s">
        <v>13</v>
      </c>
      <c r="G9" s="11"/>
      <c r="H9" s="10" t="s">
        <v>15</v>
      </c>
      <c r="I9" s="12"/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5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1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21">
        <v>41952.5</v>
      </c>
      <c r="AU9" s="24">
        <v>41952.5</v>
      </c>
      <c r="AV9" s="18">
        <v>0</v>
      </c>
      <c r="AW9" s="18">
        <v>0.041666666666666664</v>
      </c>
      <c r="AX9" s="18" t="s">
        <v>16</v>
      </c>
      <c r="AY9" t="str">
        <f t="shared" si="0"/>
        <v>Non-Resident Short Stay</v>
      </c>
      <c r="AZ9" t="str">
        <f t="shared" si="1"/>
        <v>Y</v>
      </c>
      <c r="BB9" t="s">
        <v>210</v>
      </c>
    </row>
    <row r="10" spans="1:54" ht="15">
      <c r="A10" s="10" t="s">
        <v>10</v>
      </c>
      <c r="B10" s="10">
        <v>6</v>
      </c>
      <c r="C10" s="10">
        <v>19</v>
      </c>
      <c r="D10" s="10" t="s">
        <v>20</v>
      </c>
      <c r="E10" s="10" t="s">
        <v>114</v>
      </c>
      <c r="F10" s="10" t="s">
        <v>13</v>
      </c>
      <c r="G10" s="11"/>
      <c r="H10" s="10" t="s">
        <v>15</v>
      </c>
      <c r="I10" s="12"/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5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1</v>
      </c>
      <c r="AM10" s="53">
        <v>0</v>
      </c>
      <c r="AN10" s="5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21">
        <v>41952.666666666664</v>
      </c>
      <c r="AU10" s="24">
        <v>41952.666666666664</v>
      </c>
      <c r="AV10" s="18">
        <v>0</v>
      </c>
      <c r="AW10" s="18">
        <v>0.041666666666666664</v>
      </c>
      <c r="AX10" s="18" t="s">
        <v>16</v>
      </c>
      <c r="AY10" t="str">
        <f t="shared" si="0"/>
        <v>Non-Resident Short Stay</v>
      </c>
      <c r="AZ10" t="str">
        <f t="shared" si="1"/>
        <v>Y</v>
      </c>
      <c r="BB10" t="s">
        <v>210</v>
      </c>
    </row>
    <row r="11" spans="1:54" ht="15">
      <c r="A11" s="10" t="s">
        <v>10</v>
      </c>
      <c r="B11" s="10">
        <v>6</v>
      </c>
      <c r="C11" s="10">
        <v>19</v>
      </c>
      <c r="D11" s="10" t="s">
        <v>20</v>
      </c>
      <c r="E11" s="10" t="s">
        <v>115</v>
      </c>
      <c r="F11" s="10" t="s">
        <v>13</v>
      </c>
      <c r="G11" s="11"/>
      <c r="H11" s="10" t="s">
        <v>15</v>
      </c>
      <c r="I11" s="12"/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5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1</v>
      </c>
      <c r="AN11" s="53">
        <v>1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21">
        <v>41952.708333333336</v>
      </c>
      <c r="AU11" s="24">
        <v>41952.75</v>
      </c>
      <c r="AV11" s="18">
        <v>0.04166666666424135</v>
      </c>
      <c r="AW11" s="18">
        <v>0.083333333330908</v>
      </c>
      <c r="AX11" s="18" t="s">
        <v>16</v>
      </c>
      <c r="AY11" t="str">
        <f t="shared" si="0"/>
        <v>Non-Resident Short Stay</v>
      </c>
      <c r="AZ11" t="str">
        <f t="shared" si="1"/>
        <v>Y</v>
      </c>
      <c r="BB11" t="s">
        <v>210</v>
      </c>
    </row>
    <row r="12" spans="1:54" ht="15">
      <c r="A12" s="10" t="s">
        <v>10</v>
      </c>
      <c r="B12" s="10">
        <v>6</v>
      </c>
      <c r="C12" s="10">
        <v>19</v>
      </c>
      <c r="D12" s="10" t="s">
        <v>20</v>
      </c>
      <c r="E12" s="10" t="s">
        <v>116</v>
      </c>
      <c r="F12" s="10" t="s">
        <v>13</v>
      </c>
      <c r="G12" s="11"/>
      <c r="H12" s="10" t="s">
        <v>15</v>
      </c>
      <c r="I12" s="12"/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5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13">
        <v>1</v>
      </c>
      <c r="AP12" s="13">
        <v>0</v>
      </c>
      <c r="AQ12" s="13">
        <v>0</v>
      </c>
      <c r="AR12" s="13">
        <v>0</v>
      </c>
      <c r="AS12" s="13">
        <v>0</v>
      </c>
      <c r="AT12" s="21">
        <v>41952.791666666664</v>
      </c>
      <c r="AU12" s="24">
        <v>41952.791666666664</v>
      </c>
      <c r="AV12" s="18">
        <v>0</v>
      </c>
      <c r="AW12" s="18">
        <v>0.041666666666666664</v>
      </c>
      <c r="AX12" s="18" t="s">
        <v>16</v>
      </c>
      <c r="AY12" t="str">
        <f t="shared" si="0"/>
        <v>Non-Resident Short Stay</v>
      </c>
      <c r="AZ12" t="str">
        <f t="shared" si="1"/>
        <v>Y</v>
      </c>
      <c r="BB12" t="s">
        <v>210</v>
      </c>
    </row>
    <row r="13" spans="1:54" ht="15">
      <c r="A13" s="10" t="s">
        <v>10</v>
      </c>
      <c r="B13" s="10">
        <v>6</v>
      </c>
      <c r="C13" s="10">
        <v>19</v>
      </c>
      <c r="D13" s="10" t="s">
        <v>20</v>
      </c>
      <c r="E13" s="10" t="s">
        <v>117</v>
      </c>
      <c r="F13" s="10" t="s">
        <v>13</v>
      </c>
      <c r="G13" s="11"/>
      <c r="H13" s="10" t="s">
        <v>15</v>
      </c>
      <c r="I13" s="12"/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5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13">
        <v>0</v>
      </c>
      <c r="AP13" s="13">
        <v>1</v>
      </c>
      <c r="AQ13" s="13">
        <v>1</v>
      </c>
      <c r="AR13" s="13">
        <v>0</v>
      </c>
      <c r="AS13" s="13">
        <v>0</v>
      </c>
      <c r="AT13" s="21">
        <v>41952.833333333336</v>
      </c>
      <c r="AU13" s="24">
        <v>41952.875</v>
      </c>
      <c r="AV13" s="18">
        <v>0.04166666666424135</v>
      </c>
      <c r="AW13" s="18">
        <v>0.083333333330908</v>
      </c>
      <c r="AX13" s="18" t="s">
        <v>16</v>
      </c>
      <c r="AY13" t="str">
        <f t="shared" si="0"/>
        <v>Non-Resident Short Stay</v>
      </c>
      <c r="AZ13" t="str">
        <f t="shared" si="1"/>
        <v>Y</v>
      </c>
      <c r="BB13" t="s">
        <v>210</v>
      </c>
    </row>
    <row r="14" spans="1:53" ht="15">
      <c r="A14" s="10" t="s">
        <v>10</v>
      </c>
      <c r="B14" s="10">
        <v>6</v>
      </c>
      <c r="C14" s="10">
        <v>20</v>
      </c>
      <c r="D14" s="10" t="s">
        <v>20</v>
      </c>
      <c r="E14" s="10" t="s">
        <v>118</v>
      </c>
      <c r="F14" s="10" t="s">
        <v>13</v>
      </c>
      <c r="G14" s="11" t="s">
        <v>119</v>
      </c>
      <c r="H14" s="10" t="s">
        <v>15</v>
      </c>
      <c r="I14" s="12"/>
      <c r="J14" s="77">
        <v>0</v>
      </c>
      <c r="K14" s="77">
        <v>0</v>
      </c>
      <c r="L14" s="77">
        <v>0</v>
      </c>
      <c r="M14" s="77">
        <v>0</v>
      </c>
      <c r="N14" s="77">
        <v>1</v>
      </c>
      <c r="O14" s="77">
        <v>1</v>
      </c>
      <c r="P14" s="53">
        <v>1</v>
      </c>
      <c r="Q14" s="13">
        <v>1</v>
      </c>
      <c r="R14" s="13">
        <v>1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21">
        <v>41951.666666666664</v>
      </c>
      <c r="AU14" s="24">
        <v>41951.833333333336</v>
      </c>
      <c r="AV14" s="18">
        <v>0.1666666666715173</v>
      </c>
      <c r="AW14" s="18">
        <v>0.20833333333818396</v>
      </c>
      <c r="AX14" s="18" t="s">
        <v>16</v>
      </c>
      <c r="AY14" t="str">
        <f t="shared" si="0"/>
        <v>Pay &amp; Display</v>
      </c>
      <c r="AZ14" t="str">
        <f t="shared" si="1"/>
        <v>Y</v>
      </c>
      <c r="BA14" t="s">
        <v>209</v>
      </c>
    </row>
    <row r="15" spans="1:54" ht="15">
      <c r="A15" s="10" t="s">
        <v>10</v>
      </c>
      <c r="B15" s="10">
        <v>6</v>
      </c>
      <c r="C15" s="10">
        <v>20</v>
      </c>
      <c r="D15" s="10" t="s">
        <v>20</v>
      </c>
      <c r="E15" s="10" t="s">
        <v>120</v>
      </c>
      <c r="F15" s="10" t="s">
        <v>13</v>
      </c>
      <c r="G15" s="11"/>
      <c r="H15" s="10" t="s">
        <v>15</v>
      </c>
      <c r="I15" s="12"/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53">
        <v>0</v>
      </c>
      <c r="Q15" s="13">
        <v>0</v>
      </c>
      <c r="R15" s="13">
        <v>0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13">
        <v>1</v>
      </c>
      <c r="AC15" s="13">
        <v>1</v>
      </c>
      <c r="AD15" s="53">
        <v>1</v>
      </c>
      <c r="AE15" s="53">
        <v>1</v>
      </c>
      <c r="AF15" s="53">
        <v>1</v>
      </c>
      <c r="AG15" s="53">
        <v>1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21">
        <v>41951.875</v>
      </c>
      <c r="AU15" s="24">
        <v>41952.458333333336</v>
      </c>
      <c r="AV15" s="18">
        <v>0.5833333333357587</v>
      </c>
      <c r="AW15" s="18">
        <v>0.6250000000024253</v>
      </c>
      <c r="AX15" s="18" t="s">
        <v>19</v>
      </c>
      <c r="AY15" t="str">
        <f t="shared" si="0"/>
        <v>Non-Resident Long Stay</v>
      </c>
      <c r="AZ15" t="str">
        <f t="shared" si="1"/>
        <v>Y</v>
      </c>
      <c r="BA15" t="s">
        <v>209</v>
      </c>
      <c r="BB15" t="s">
        <v>210</v>
      </c>
    </row>
    <row r="16" spans="1:54" ht="15">
      <c r="A16" s="10" t="s">
        <v>10</v>
      </c>
      <c r="B16" s="10">
        <v>6</v>
      </c>
      <c r="C16" s="10">
        <v>20</v>
      </c>
      <c r="D16" s="10" t="s">
        <v>20</v>
      </c>
      <c r="E16" s="10" t="s">
        <v>121</v>
      </c>
      <c r="F16" s="10" t="s">
        <v>13</v>
      </c>
      <c r="G16" s="11" t="s">
        <v>122</v>
      </c>
      <c r="H16" s="10" t="s">
        <v>15</v>
      </c>
      <c r="I16" s="12"/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5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1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21">
        <v>41952.5</v>
      </c>
      <c r="AU16" s="24">
        <v>41952.5</v>
      </c>
      <c r="AV16" s="18">
        <v>0</v>
      </c>
      <c r="AW16" s="18">
        <v>0.041666666666666664</v>
      </c>
      <c r="AX16" s="18" t="s">
        <v>16</v>
      </c>
      <c r="AY16" t="str">
        <f t="shared" si="0"/>
        <v>Other</v>
      </c>
      <c r="AZ16" t="str">
        <f t="shared" si="1"/>
        <v>Y</v>
      </c>
      <c r="BB16" t="s">
        <v>210</v>
      </c>
    </row>
    <row r="17" spans="1:54" ht="15">
      <c r="A17" s="10" t="s">
        <v>10</v>
      </c>
      <c r="B17" s="10">
        <v>6</v>
      </c>
      <c r="C17" s="10">
        <v>20</v>
      </c>
      <c r="D17" s="10" t="s">
        <v>20</v>
      </c>
      <c r="E17" s="10" t="s">
        <v>123</v>
      </c>
      <c r="F17" s="10" t="s">
        <v>13</v>
      </c>
      <c r="G17" s="11"/>
      <c r="H17" s="10" t="s">
        <v>15</v>
      </c>
      <c r="I17" s="12"/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5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1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21">
        <v>41952.541666666664</v>
      </c>
      <c r="AU17" s="24">
        <v>41952.541666666664</v>
      </c>
      <c r="AV17" s="18">
        <v>0</v>
      </c>
      <c r="AW17" s="18">
        <v>0.041666666666666664</v>
      </c>
      <c r="AX17" s="18" t="s">
        <v>16</v>
      </c>
      <c r="AY17" t="str">
        <f t="shared" si="0"/>
        <v>Non-Resident Short Stay</v>
      </c>
      <c r="AZ17" t="str">
        <f t="shared" si="1"/>
        <v>Y</v>
      </c>
      <c r="BB17" t="s">
        <v>210</v>
      </c>
    </row>
    <row r="18" spans="1:54" ht="15">
      <c r="A18" s="10" t="s">
        <v>10</v>
      </c>
      <c r="B18" s="10">
        <v>6</v>
      </c>
      <c r="C18" s="10">
        <v>20</v>
      </c>
      <c r="D18" s="10" t="s">
        <v>20</v>
      </c>
      <c r="E18" s="10" t="s">
        <v>124</v>
      </c>
      <c r="F18" s="10" t="s">
        <v>13</v>
      </c>
      <c r="G18" s="11"/>
      <c r="H18" s="10" t="s">
        <v>15</v>
      </c>
      <c r="I18" s="12"/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5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1</v>
      </c>
      <c r="AL18" s="53">
        <v>0</v>
      </c>
      <c r="AM18" s="53">
        <v>0</v>
      </c>
      <c r="AN18" s="5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21">
        <v>41952.625</v>
      </c>
      <c r="AU18" s="24">
        <v>41952.625</v>
      </c>
      <c r="AV18" s="18">
        <v>0</v>
      </c>
      <c r="AW18" s="18">
        <v>0.041666666666666664</v>
      </c>
      <c r="AX18" s="18" t="s">
        <v>16</v>
      </c>
      <c r="AY18" t="str">
        <f t="shared" si="0"/>
        <v>Non-Resident Short Stay</v>
      </c>
      <c r="AZ18" t="str">
        <f t="shared" si="1"/>
        <v>Y</v>
      </c>
      <c r="BB18" t="s">
        <v>210</v>
      </c>
    </row>
    <row r="19" spans="1:54" ht="15">
      <c r="A19" s="10" t="s">
        <v>10</v>
      </c>
      <c r="B19" s="10">
        <v>6</v>
      </c>
      <c r="C19" s="10">
        <v>20</v>
      </c>
      <c r="D19" s="10" t="s">
        <v>20</v>
      </c>
      <c r="E19" s="10" t="s">
        <v>125</v>
      </c>
      <c r="F19" s="10" t="s">
        <v>13</v>
      </c>
      <c r="G19" s="11"/>
      <c r="H19" s="10" t="s">
        <v>15</v>
      </c>
      <c r="I19" s="12"/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5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1</v>
      </c>
      <c r="AM19" s="53">
        <v>0</v>
      </c>
      <c r="AN19" s="5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21">
        <v>41952.666666666664</v>
      </c>
      <c r="AU19" s="24">
        <v>41952.666666666664</v>
      </c>
      <c r="AV19" s="18">
        <v>0</v>
      </c>
      <c r="AW19" s="18">
        <v>0.041666666666666664</v>
      </c>
      <c r="AX19" s="18" t="s">
        <v>16</v>
      </c>
      <c r="AY19" t="str">
        <f t="shared" si="0"/>
        <v>Non-Resident Short Stay</v>
      </c>
      <c r="AZ19" t="str">
        <f t="shared" si="1"/>
        <v>Y</v>
      </c>
      <c r="BB19" t="s">
        <v>210</v>
      </c>
    </row>
    <row r="20" spans="1:54" ht="15">
      <c r="A20" s="10" t="s">
        <v>10</v>
      </c>
      <c r="B20" s="10">
        <v>6</v>
      </c>
      <c r="C20" s="10">
        <v>20</v>
      </c>
      <c r="D20" s="10" t="s">
        <v>20</v>
      </c>
      <c r="E20" s="10" t="s">
        <v>126</v>
      </c>
      <c r="F20" s="10" t="s">
        <v>13</v>
      </c>
      <c r="G20" s="11"/>
      <c r="H20" s="10" t="s">
        <v>15</v>
      </c>
      <c r="I20" s="12"/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5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1</v>
      </c>
      <c r="AN20" s="5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21">
        <v>41952.708333333336</v>
      </c>
      <c r="AU20" s="24">
        <v>41952.708333333336</v>
      </c>
      <c r="AV20" s="18">
        <v>0</v>
      </c>
      <c r="AW20" s="18">
        <v>0.041666666666666664</v>
      </c>
      <c r="AX20" s="18" t="s">
        <v>16</v>
      </c>
      <c r="AY20" t="str">
        <f t="shared" si="0"/>
        <v>Non-Resident Short Stay</v>
      </c>
      <c r="AZ20" t="str">
        <f t="shared" si="1"/>
        <v>Y</v>
      </c>
      <c r="BB20" t="s">
        <v>210</v>
      </c>
    </row>
    <row r="21" spans="1:54" ht="15">
      <c r="A21" s="10" t="s">
        <v>10</v>
      </c>
      <c r="B21" s="10">
        <v>6</v>
      </c>
      <c r="C21" s="10">
        <v>20</v>
      </c>
      <c r="D21" s="10" t="s">
        <v>20</v>
      </c>
      <c r="E21" s="10" t="s">
        <v>127</v>
      </c>
      <c r="F21" s="10" t="s">
        <v>13</v>
      </c>
      <c r="G21" s="11"/>
      <c r="H21" s="10" t="s">
        <v>15</v>
      </c>
      <c r="I21" s="12"/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5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1</v>
      </c>
      <c r="AO21" s="13">
        <v>1</v>
      </c>
      <c r="AP21" s="13">
        <v>0</v>
      </c>
      <c r="AQ21" s="13">
        <v>0</v>
      </c>
      <c r="AR21" s="13">
        <v>0</v>
      </c>
      <c r="AS21" s="13">
        <v>0</v>
      </c>
      <c r="AT21" s="21">
        <v>41952.75</v>
      </c>
      <c r="AU21" s="24">
        <v>41952.791666666664</v>
      </c>
      <c r="AV21" s="18">
        <v>0.04166666666424135</v>
      </c>
      <c r="AW21" s="18">
        <v>0.083333333330908</v>
      </c>
      <c r="AX21" s="18" t="s">
        <v>16</v>
      </c>
      <c r="AY21" t="str">
        <f t="shared" si="0"/>
        <v>Non-Resident Short Stay</v>
      </c>
      <c r="AZ21" t="str">
        <f t="shared" si="1"/>
        <v>Y</v>
      </c>
      <c r="BB21" t="s">
        <v>210</v>
      </c>
    </row>
    <row r="22" spans="1:53" ht="15">
      <c r="A22" s="10" t="s">
        <v>10</v>
      </c>
      <c r="B22" s="10">
        <v>6</v>
      </c>
      <c r="C22" s="10">
        <v>21</v>
      </c>
      <c r="D22" s="10" t="s">
        <v>20</v>
      </c>
      <c r="E22" s="10" t="s">
        <v>128</v>
      </c>
      <c r="F22" s="10" t="s">
        <v>13</v>
      </c>
      <c r="G22" s="11" t="s">
        <v>119</v>
      </c>
      <c r="H22" s="10" t="s">
        <v>15</v>
      </c>
      <c r="I22" s="12"/>
      <c r="J22" s="77">
        <v>1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5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21">
        <v>41951.5</v>
      </c>
      <c r="AU22" s="24">
        <v>41951.5</v>
      </c>
      <c r="AV22" s="18">
        <v>0</v>
      </c>
      <c r="AW22" s="18">
        <v>0.041666666666666664</v>
      </c>
      <c r="AX22" s="18" t="s">
        <v>16</v>
      </c>
      <c r="AY22" t="str">
        <f t="shared" si="0"/>
        <v>Pay &amp; Display</v>
      </c>
      <c r="AZ22" t="str">
        <f t="shared" si="1"/>
        <v>Y</v>
      </c>
      <c r="BA22" t="s">
        <v>209</v>
      </c>
    </row>
    <row r="23" spans="1:53" ht="15">
      <c r="A23" s="10" t="s">
        <v>10</v>
      </c>
      <c r="B23" s="10">
        <v>6</v>
      </c>
      <c r="C23" s="10">
        <v>21</v>
      </c>
      <c r="D23" s="10" t="s">
        <v>20</v>
      </c>
      <c r="E23" s="10" t="s">
        <v>129</v>
      </c>
      <c r="F23" s="10" t="s">
        <v>13</v>
      </c>
      <c r="G23" s="11" t="s">
        <v>119</v>
      </c>
      <c r="H23" s="10" t="s">
        <v>15</v>
      </c>
      <c r="I23" s="12"/>
      <c r="J23" s="77">
        <v>0</v>
      </c>
      <c r="K23" s="77">
        <v>1</v>
      </c>
      <c r="L23" s="77">
        <v>0</v>
      </c>
      <c r="M23" s="77">
        <v>0</v>
      </c>
      <c r="N23" s="77">
        <v>0</v>
      </c>
      <c r="O23" s="77">
        <v>0</v>
      </c>
      <c r="P23" s="5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21">
        <v>41951.541666666664</v>
      </c>
      <c r="AU23" s="24">
        <v>41951.541666666664</v>
      </c>
      <c r="AV23" s="18">
        <v>0</v>
      </c>
      <c r="AW23" s="18">
        <v>0.041666666666666664</v>
      </c>
      <c r="AX23" s="18" t="s">
        <v>16</v>
      </c>
      <c r="AY23" t="str">
        <f t="shared" si="0"/>
        <v>Pay &amp; Display</v>
      </c>
      <c r="AZ23" t="str">
        <f t="shared" si="1"/>
        <v>Y</v>
      </c>
      <c r="BA23" t="s">
        <v>209</v>
      </c>
    </row>
    <row r="24" spans="1:53" ht="15">
      <c r="A24" s="10" t="s">
        <v>10</v>
      </c>
      <c r="B24" s="10">
        <v>6</v>
      </c>
      <c r="C24" s="10">
        <v>21</v>
      </c>
      <c r="D24" s="10" t="s">
        <v>20</v>
      </c>
      <c r="E24" s="10" t="s">
        <v>130</v>
      </c>
      <c r="F24" s="10" t="s">
        <v>13</v>
      </c>
      <c r="G24" s="11"/>
      <c r="H24" s="10" t="s">
        <v>15</v>
      </c>
      <c r="I24" s="12"/>
      <c r="J24" s="77">
        <v>0</v>
      </c>
      <c r="K24" s="77">
        <v>0</v>
      </c>
      <c r="L24" s="77">
        <v>0</v>
      </c>
      <c r="M24" s="77">
        <v>0</v>
      </c>
      <c r="N24" s="77">
        <v>1</v>
      </c>
      <c r="O24" s="77">
        <v>1</v>
      </c>
      <c r="P24" s="53">
        <v>1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21">
        <v>41951.666666666664</v>
      </c>
      <c r="AU24" s="24">
        <v>41951.75</v>
      </c>
      <c r="AV24" s="18">
        <v>0.08333333333575865</v>
      </c>
      <c r="AW24" s="18">
        <v>0.1250000000024253</v>
      </c>
      <c r="AX24" s="18" t="s">
        <v>16</v>
      </c>
      <c r="AY24" t="str">
        <f t="shared" si="0"/>
        <v>Pay &amp; Display</v>
      </c>
      <c r="AZ24" t="str">
        <f t="shared" si="1"/>
        <v>Y</v>
      </c>
      <c r="BA24" t="s">
        <v>209</v>
      </c>
    </row>
    <row r="25" spans="1:53" ht="15">
      <c r="A25" s="10" t="s">
        <v>10</v>
      </c>
      <c r="B25" s="10">
        <v>6</v>
      </c>
      <c r="C25" s="10">
        <v>21</v>
      </c>
      <c r="D25" s="10" t="s">
        <v>20</v>
      </c>
      <c r="E25" s="10" t="s">
        <v>131</v>
      </c>
      <c r="F25" s="10" t="s">
        <v>13</v>
      </c>
      <c r="G25" s="11"/>
      <c r="H25" s="10" t="s">
        <v>15</v>
      </c>
      <c r="I25" s="12"/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53">
        <v>0</v>
      </c>
      <c r="Q25" s="13">
        <v>0</v>
      </c>
      <c r="R25" s="13">
        <v>1</v>
      </c>
      <c r="S25" s="13">
        <v>1</v>
      </c>
      <c r="T25" s="13">
        <v>1</v>
      </c>
      <c r="U25" s="13">
        <v>1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21">
        <v>41951.833333333336</v>
      </c>
      <c r="AU25" s="24">
        <v>41951.958333333336</v>
      </c>
      <c r="AV25" s="18">
        <v>0.125</v>
      </c>
      <c r="AW25" s="18">
        <v>0.16666666666666666</v>
      </c>
      <c r="AX25" s="18" t="s">
        <v>16</v>
      </c>
      <c r="AY25" t="str">
        <f t="shared" si="0"/>
        <v>Non-Resident Short Stay</v>
      </c>
      <c r="AZ25" t="str">
        <f t="shared" si="1"/>
        <v>Y</v>
      </c>
      <c r="BA25" t="s">
        <v>209</v>
      </c>
    </row>
    <row r="26" spans="1:54" ht="15">
      <c r="A26" s="10" t="s">
        <v>10</v>
      </c>
      <c r="B26" s="10">
        <v>6</v>
      </c>
      <c r="C26" s="10">
        <v>21</v>
      </c>
      <c r="D26" s="10" t="s">
        <v>20</v>
      </c>
      <c r="E26" s="10" t="s">
        <v>132</v>
      </c>
      <c r="F26" s="10" t="s">
        <v>13</v>
      </c>
      <c r="G26" s="11"/>
      <c r="H26" s="10" t="s">
        <v>15</v>
      </c>
      <c r="I26" s="12"/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5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53">
        <v>0</v>
      </c>
      <c r="AE26" s="53">
        <v>0</v>
      </c>
      <c r="AF26" s="53">
        <v>0</v>
      </c>
      <c r="AG26" s="53">
        <v>1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21">
        <v>41952.458333333336</v>
      </c>
      <c r="AU26" s="24">
        <v>41952.458333333336</v>
      </c>
      <c r="AV26" s="18">
        <v>0</v>
      </c>
      <c r="AW26" s="18">
        <v>0.041666666666666664</v>
      </c>
      <c r="AX26" s="18" t="s">
        <v>16</v>
      </c>
      <c r="AY26" t="str">
        <f t="shared" si="0"/>
        <v>Non-Resident Short Stay</v>
      </c>
      <c r="AZ26" t="str">
        <f t="shared" si="1"/>
        <v>Y</v>
      </c>
      <c r="BB26" t="s">
        <v>210</v>
      </c>
    </row>
    <row r="27" spans="1:54" ht="15">
      <c r="A27" s="10" t="s">
        <v>10</v>
      </c>
      <c r="B27" s="10">
        <v>6</v>
      </c>
      <c r="C27" s="10">
        <v>21</v>
      </c>
      <c r="D27" s="10" t="s">
        <v>20</v>
      </c>
      <c r="E27" s="10" t="s">
        <v>133</v>
      </c>
      <c r="F27" s="10" t="s">
        <v>13</v>
      </c>
      <c r="G27" s="11"/>
      <c r="H27" s="10" t="s">
        <v>15</v>
      </c>
      <c r="I27" s="12"/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5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1</v>
      </c>
      <c r="AI27" s="53">
        <v>1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21">
        <v>41952.5</v>
      </c>
      <c r="AU27" s="24">
        <v>41952.541666666664</v>
      </c>
      <c r="AV27" s="18">
        <v>0.04166666666424135</v>
      </c>
      <c r="AW27" s="18">
        <v>0.083333333330908</v>
      </c>
      <c r="AX27" s="18" t="s">
        <v>16</v>
      </c>
      <c r="AY27" t="str">
        <f t="shared" si="0"/>
        <v>Non-Resident Short Stay</v>
      </c>
      <c r="AZ27" t="str">
        <f t="shared" si="1"/>
        <v>Y</v>
      </c>
      <c r="BB27" t="s">
        <v>210</v>
      </c>
    </row>
    <row r="28" spans="1:54" ht="15">
      <c r="A28" s="10" t="s">
        <v>10</v>
      </c>
      <c r="B28" s="10">
        <v>6</v>
      </c>
      <c r="C28" s="10">
        <v>21</v>
      </c>
      <c r="D28" s="10" t="s">
        <v>20</v>
      </c>
      <c r="E28" s="10" t="s">
        <v>134</v>
      </c>
      <c r="F28" s="10" t="s">
        <v>13</v>
      </c>
      <c r="G28" s="11"/>
      <c r="H28" s="10" t="s">
        <v>15</v>
      </c>
      <c r="I28" s="12"/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5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1</v>
      </c>
      <c r="AM28" s="53">
        <v>1</v>
      </c>
      <c r="AN28" s="5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21">
        <v>41952.666666666664</v>
      </c>
      <c r="AU28" s="24">
        <v>41952.708333333336</v>
      </c>
      <c r="AV28" s="18">
        <v>0.041666666671517305</v>
      </c>
      <c r="AW28" s="18">
        <v>0.08333333333818396</v>
      </c>
      <c r="AX28" s="18" t="s">
        <v>16</v>
      </c>
      <c r="AY28" t="str">
        <f t="shared" si="0"/>
        <v>Non-Resident Short Stay</v>
      </c>
      <c r="AZ28" t="str">
        <f t="shared" si="1"/>
        <v>Y</v>
      </c>
      <c r="BB28" t="s">
        <v>210</v>
      </c>
    </row>
    <row r="29" spans="1:54" ht="15">
      <c r="A29" s="10" t="s">
        <v>10</v>
      </c>
      <c r="B29" s="10">
        <v>6</v>
      </c>
      <c r="C29" s="10">
        <v>21</v>
      </c>
      <c r="D29" s="10" t="s">
        <v>20</v>
      </c>
      <c r="E29" s="10" t="s">
        <v>135</v>
      </c>
      <c r="F29" s="10" t="s">
        <v>13</v>
      </c>
      <c r="G29" s="11"/>
      <c r="H29" s="10" t="s">
        <v>15</v>
      </c>
      <c r="I29" s="12"/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5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1</v>
      </c>
      <c r="AO29" s="13">
        <v>1</v>
      </c>
      <c r="AP29" s="13">
        <v>0</v>
      </c>
      <c r="AQ29" s="13">
        <v>0</v>
      </c>
      <c r="AR29" s="13">
        <v>0</v>
      </c>
      <c r="AS29" s="13">
        <v>0</v>
      </c>
      <c r="AT29" s="21">
        <v>41952.75</v>
      </c>
      <c r="AU29" s="24">
        <v>41952.791666666664</v>
      </c>
      <c r="AV29" s="18">
        <v>0.04166666666424135</v>
      </c>
      <c r="AW29" s="18">
        <v>0.083333333330908</v>
      </c>
      <c r="AX29" s="18" t="s">
        <v>16</v>
      </c>
      <c r="AY29" t="str">
        <f t="shared" si="0"/>
        <v>Non-Resident Short Stay</v>
      </c>
      <c r="AZ29" t="str">
        <f t="shared" si="1"/>
        <v>Y</v>
      </c>
      <c r="BB29" t="s">
        <v>210</v>
      </c>
    </row>
    <row r="30" spans="1:52" ht="15">
      <c r="A30" s="10" t="s">
        <v>10</v>
      </c>
      <c r="B30" s="10">
        <v>6</v>
      </c>
      <c r="C30" s="10">
        <v>22</v>
      </c>
      <c r="D30" s="10" t="s">
        <v>36</v>
      </c>
      <c r="E30" s="10" t="s">
        <v>15</v>
      </c>
      <c r="F30" s="10"/>
      <c r="G30" s="11"/>
      <c r="H30" s="10" t="s">
        <v>15</v>
      </c>
      <c r="I30" s="12"/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5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21"/>
      <c r="AU30" s="24" t="s">
        <v>15</v>
      </c>
      <c r="AV30" s="18" t="s">
        <v>15</v>
      </c>
      <c r="AW30" s="18" t="s">
        <v>15</v>
      </c>
      <c r="AX30" s="18"/>
      <c r="AY30">
        <f t="shared" si="0"/>
      </c>
      <c r="AZ30" t="str">
        <f t="shared" si="1"/>
        <v>Y</v>
      </c>
    </row>
    <row r="31" spans="1:52" ht="15">
      <c r="A31" s="10" t="s">
        <v>10</v>
      </c>
      <c r="B31" s="10">
        <v>6</v>
      </c>
      <c r="C31" s="10">
        <v>23</v>
      </c>
      <c r="D31" s="10" t="s">
        <v>36</v>
      </c>
      <c r="E31" s="10" t="s">
        <v>15</v>
      </c>
      <c r="F31" s="10"/>
      <c r="G31" s="11"/>
      <c r="H31" s="10" t="s">
        <v>15</v>
      </c>
      <c r="I31" s="12"/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5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21"/>
      <c r="AU31" s="24" t="s">
        <v>15</v>
      </c>
      <c r="AV31" s="18" t="s">
        <v>15</v>
      </c>
      <c r="AW31" s="18" t="s">
        <v>15</v>
      </c>
      <c r="AX31" s="18"/>
      <c r="AY31">
        <f t="shared" si="0"/>
      </c>
      <c r="AZ31" t="str">
        <f t="shared" si="1"/>
        <v>Y</v>
      </c>
    </row>
    <row r="32" spans="1:53" ht="15">
      <c r="A32" s="10" t="s">
        <v>10</v>
      </c>
      <c r="B32" s="10">
        <v>6</v>
      </c>
      <c r="C32" s="10">
        <v>24</v>
      </c>
      <c r="D32" s="10" t="s">
        <v>37</v>
      </c>
      <c r="E32" s="10" t="s">
        <v>136</v>
      </c>
      <c r="F32" s="10" t="s">
        <v>55</v>
      </c>
      <c r="G32" s="11"/>
      <c r="H32" s="10" t="s">
        <v>15</v>
      </c>
      <c r="I32" s="12"/>
      <c r="J32" s="77">
        <v>1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5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21">
        <v>41951.5</v>
      </c>
      <c r="AU32" s="24">
        <v>41951.5</v>
      </c>
      <c r="AV32" s="18">
        <v>0</v>
      </c>
      <c r="AW32" s="18">
        <v>0.041666666666666664</v>
      </c>
      <c r="AX32" s="18" t="s">
        <v>16</v>
      </c>
      <c r="AY32" t="str">
        <f t="shared" si="0"/>
        <v>Non-Resident Short Stay</v>
      </c>
      <c r="AZ32" t="str">
        <f t="shared" si="1"/>
        <v>Y</v>
      </c>
      <c r="BA32" t="s">
        <v>209</v>
      </c>
    </row>
    <row r="33" spans="1:54" ht="15">
      <c r="A33" s="10" t="s">
        <v>10</v>
      </c>
      <c r="B33" s="10">
        <v>6</v>
      </c>
      <c r="C33" s="10">
        <v>24</v>
      </c>
      <c r="D33" s="10" t="s">
        <v>37</v>
      </c>
      <c r="E33" s="10" t="s">
        <v>137</v>
      </c>
      <c r="F33" s="10" t="s">
        <v>13</v>
      </c>
      <c r="G33" s="11"/>
      <c r="H33" s="10" t="s">
        <v>15</v>
      </c>
      <c r="I33" s="12"/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5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1</v>
      </c>
      <c r="AM33" s="53">
        <v>0</v>
      </c>
      <c r="AN33" s="5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21">
        <v>41952.666666666664</v>
      </c>
      <c r="AU33" s="24">
        <v>41952.666666666664</v>
      </c>
      <c r="AV33" s="18">
        <v>0</v>
      </c>
      <c r="AW33" s="18">
        <v>0.041666666666666664</v>
      </c>
      <c r="AX33" s="18" t="s">
        <v>16</v>
      </c>
      <c r="AY33" t="str">
        <f t="shared" si="0"/>
        <v>Non-Resident Short Stay</v>
      </c>
      <c r="AZ33" t="str">
        <f t="shared" si="1"/>
        <v>Y</v>
      </c>
      <c r="BB33" t="s">
        <v>210</v>
      </c>
    </row>
    <row r="34" spans="1:54" ht="15">
      <c r="A34" s="10" t="s">
        <v>10</v>
      </c>
      <c r="B34" s="10">
        <v>6</v>
      </c>
      <c r="C34" s="10">
        <v>24</v>
      </c>
      <c r="D34" s="10" t="s">
        <v>37</v>
      </c>
      <c r="E34" s="10" t="s">
        <v>138</v>
      </c>
      <c r="F34" s="10" t="s">
        <v>13</v>
      </c>
      <c r="G34" s="11" t="s">
        <v>19</v>
      </c>
      <c r="H34" s="10" t="s">
        <v>15</v>
      </c>
      <c r="I34" s="12"/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5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1</v>
      </c>
      <c r="AN34" s="53">
        <v>1</v>
      </c>
      <c r="AO34" s="13">
        <v>1</v>
      </c>
      <c r="AP34" s="13">
        <v>1</v>
      </c>
      <c r="AQ34" s="13">
        <v>1</v>
      </c>
      <c r="AR34" s="13">
        <v>1</v>
      </c>
      <c r="AS34" s="13">
        <v>1</v>
      </c>
      <c r="AT34" s="21">
        <v>41952.708333333336</v>
      </c>
      <c r="AU34" s="24">
        <v>41952.958333333336</v>
      </c>
      <c r="AV34" s="18">
        <v>0.25</v>
      </c>
      <c r="AW34" s="18">
        <v>0.2916666666666667</v>
      </c>
      <c r="AX34" s="18" t="s">
        <v>19</v>
      </c>
      <c r="AY34" t="str">
        <f t="shared" si="0"/>
        <v>Resident</v>
      </c>
      <c r="AZ34" t="str">
        <f t="shared" si="1"/>
        <v>Y</v>
      </c>
      <c r="BB34" t="s">
        <v>210</v>
      </c>
    </row>
    <row r="35" spans="1:53" ht="15">
      <c r="A35" s="10" t="s">
        <v>10</v>
      </c>
      <c r="B35" s="10">
        <v>6</v>
      </c>
      <c r="C35" s="10">
        <v>25</v>
      </c>
      <c r="D35" s="10" t="s">
        <v>37</v>
      </c>
      <c r="E35" s="10" t="s">
        <v>139</v>
      </c>
      <c r="F35" s="10" t="s">
        <v>13</v>
      </c>
      <c r="G35" s="11" t="s">
        <v>122</v>
      </c>
      <c r="H35" s="10" t="s">
        <v>15</v>
      </c>
      <c r="I35" s="12"/>
      <c r="J35" s="77">
        <v>0</v>
      </c>
      <c r="K35" s="77">
        <v>1</v>
      </c>
      <c r="L35" s="77">
        <v>0</v>
      </c>
      <c r="M35" s="77">
        <v>0</v>
      </c>
      <c r="N35" s="77">
        <v>0</v>
      </c>
      <c r="O35" s="77">
        <v>0</v>
      </c>
      <c r="P35" s="5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21">
        <v>41951.541666666664</v>
      </c>
      <c r="AU35" s="24">
        <v>41951.541666666664</v>
      </c>
      <c r="AV35" s="18">
        <v>0</v>
      </c>
      <c r="AW35" s="18">
        <v>0.041666666666666664</v>
      </c>
      <c r="AX35" s="18" t="s">
        <v>16</v>
      </c>
      <c r="AY35" t="str">
        <f t="shared" si="0"/>
        <v>Other</v>
      </c>
      <c r="AZ35" t="str">
        <f t="shared" si="1"/>
        <v>Y</v>
      </c>
      <c r="BA35" t="s">
        <v>209</v>
      </c>
    </row>
    <row r="36" spans="1:54" ht="15">
      <c r="A36" s="10" t="s">
        <v>10</v>
      </c>
      <c r="B36" s="10">
        <v>6</v>
      </c>
      <c r="C36" s="10">
        <v>25</v>
      </c>
      <c r="D36" s="10" t="s">
        <v>37</v>
      </c>
      <c r="E36" s="10" t="s">
        <v>140</v>
      </c>
      <c r="F36" s="10" t="s">
        <v>13</v>
      </c>
      <c r="G36" s="11" t="s">
        <v>19</v>
      </c>
      <c r="H36" s="10" t="s">
        <v>15</v>
      </c>
      <c r="I36" s="12"/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53">
        <v>1</v>
      </c>
      <c r="Q36" s="13">
        <v>1</v>
      </c>
      <c r="R36" s="13">
        <v>1</v>
      </c>
      <c r="S36" s="13">
        <v>1</v>
      </c>
      <c r="T36" s="13">
        <v>1</v>
      </c>
      <c r="U36" s="13">
        <v>1</v>
      </c>
      <c r="V36" s="13">
        <v>1</v>
      </c>
      <c r="W36" s="13">
        <v>1</v>
      </c>
      <c r="X36" s="13">
        <v>1</v>
      </c>
      <c r="Y36" s="13">
        <v>1</v>
      </c>
      <c r="Z36" s="13">
        <v>1</v>
      </c>
      <c r="AA36" s="13">
        <v>1</v>
      </c>
      <c r="AB36" s="13">
        <v>1</v>
      </c>
      <c r="AC36" s="13">
        <v>1</v>
      </c>
      <c r="AD36" s="53">
        <v>1</v>
      </c>
      <c r="AE36" s="53">
        <v>1</v>
      </c>
      <c r="AF36" s="53">
        <v>1</v>
      </c>
      <c r="AG36" s="53">
        <v>1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21">
        <v>41951.75</v>
      </c>
      <c r="AU36" s="24">
        <v>41952.458333333336</v>
      </c>
      <c r="AV36" s="18">
        <v>0.7083333333357587</v>
      </c>
      <c r="AW36" s="18">
        <v>0.7500000000024253</v>
      </c>
      <c r="AX36" s="18" t="s">
        <v>19</v>
      </c>
      <c r="AY36" t="str">
        <f t="shared" si="0"/>
        <v>Resident</v>
      </c>
      <c r="AZ36" t="str">
        <f t="shared" si="1"/>
        <v>Y</v>
      </c>
      <c r="BA36" t="s">
        <v>209</v>
      </c>
      <c r="BB36" t="s">
        <v>210</v>
      </c>
    </row>
    <row r="37" spans="1:54" ht="15">
      <c r="A37" s="10" t="s">
        <v>10</v>
      </c>
      <c r="B37" s="10">
        <v>6</v>
      </c>
      <c r="C37" s="10">
        <v>25</v>
      </c>
      <c r="D37" s="10" t="s">
        <v>37</v>
      </c>
      <c r="E37" s="10" t="s">
        <v>141</v>
      </c>
      <c r="F37" s="10" t="s">
        <v>13</v>
      </c>
      <c r="G37" s="11" t="s">
        <v>122</v>
      </c>
      <c r="H37" s="10" t="s">
        <v>15</v>
      </c>
      <c r="I37" s="12"/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5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1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21">
        <v>41952.541666666664</v>
      </c>
      <c r="AU37" s="24">
        <v>41952.541666666664</v>
      </c>
      <c r="AV37" s="18">
        <v>0</v>
      </c>
      <c r="AW37" s="18">
        <v>0.041666666666666664</v>
      </c>
      <c r="AX37" s="18" t="s">
        <v>16</v>
      </c>
      <c r="AY37" t="str">
        <f t="shared" si="0"/>
        <v>Other</v>
      </c>
      <c r="AZ37" t="str">
        <f t="shared" si="1"/>
        <v>Y</v>
      </c>
      <c r="BB37" t="s">
        <v>210</v>
      </c>
    </row>
    <row r="38" spans="1:54" ht="15">
      <c r="A38" s="10" t="s">
        <v>10</v>
      </c>
      <c r="B38" s="10">
        <v>6</v>
      </c>
      <c r="C38" s="10">
        <v>25</v>
      </c>
      <c r="D38" s="10" t="s">
        <v>37</v>
      </c>
      <c r="E38" s="10" t="s">
        <v>142</v>
      </c>
      <c r="F38" s="10" t="s">
        <v>13</v>
      </c>
      <c r="G38" s="11"/>
      <c r="H38" s="10" t="s">
        <v>15</v>
      </c>
      <c r="I38" s="12"/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5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1</v>
      </c>
      <c r="AM38" s="53">
        <v>0</v>
      </c>
      <c r="AN38" s="5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21">
        <v>41952.666666666664</v>
      </c>
      <c r="AU38" s="24">
        <v>41952.666666666664</v>
      </c>
      <c r="AV38" s="18">
        <v>0</v>
      </c>
      <c r="AW38" s="18">
        <v>0.041666666666666664</v>
      </c>
      <c r="AX38" s="18" t="s">
        <v>16</v>
      </c>
      <c r="AY38" t="str">
        <f t="shared" si="0"/>
        <v>Non-Resident Short Stay</v>
      </c>
      <c r="AZ38" t="str">
        <f t="shared" si="1"/>
        <v>Y</v>
      </c>
      <c r="BB38" t="s">
        <v>210</v>
      </c>
    </row>
    <row r="39" spans="1:54" ht="15">
      <c r="A39" s="10" t="s">
        <v>10</v>
      </c>
      <c r="B39" s="10">
        <v>6</v>
      </c>
      <c r="C39" s="10">
        <v>26</v>
      </c>
      <c r="D39" s="10" t="s">
        <v>37</v>
      </c>
      <c r="E39" s="10" t="s">
        <v>143</v>
      </c>
      <c r="F39" s="10" t="s">
        <v>13</v>
      </c>
      <c r="G39" s="11" t="s">
        <v>19</v>
      </c>
      <c r="H39" s="10" t="s">
        <v>15</v>
      </c>
      <c r="I39" s="12"/>
      <c r="J39" s="77">
        <v>1</v>
      </c>
      <c r="K39" s="77">
        <v>1</v>
      </c>
      <c r="L39" s="77">
        <v>1</v>
      </c>
      <c r="M39" s="77">
        <v>1</v>
      </c>
      <c r="N39" s="77">
        <v>1</v>
      </c>
      <c r="O39" s="77">
        <v>1</v>
      </c>
      <c r="P39" s="53">
        <v>1</v>
      </c>
      <c r="Q39" s="13">
        <v>1</v>
      </c>
      <c r="R39" s="13">
        <v>1</v>
      </c>
      <c r="S39" s="13">
        <v>1</v>
      </c>
      <c r="T39" s="13">
        <v>1</v>
      </c>
      <c r="U39" s="13">
        <v>1</v>
      </c>
      <c r="V39" s="13">
        <v>1</v>
      </c>
      <c r="W39" s="13">
        <v>1</v>
      </c>
      <c r="X39" s="13">
        <v>1</v>
      </c>
      <c r="Y39" s="13">
        <v>1</v>
      </c>
      <c r="Z39" s="13">
        <v>1</v>
      </c>
      <c r="AA39" s="13">
        <v>1</v>
      </c>
      <c r="AB39" s="13">
        <v>1</v>
      </c>
      <c r="AC39" s="13">
        <v>1</v>
      </c>
      <c r="AD39" s="53">
        <v>1</v>
      </c>
      <c r="AE39" s="53">
        <v>1</v>
      </c>
      <c r="AF39" s="53">
        <v>1</v>
      </c>
      <c r="AG39" s="53">
        <v>1</v>
      </c>
      <c r="AH39" s="53">
        <v>1</v>
      </c>
      <c r="AI39" s="53">
        <v>1</v>
      </c>
      <c r="AJ39" s="53">
        <v>1</v>
      </c>
      <c r="AK39" s="53">
        <v>1</v>
      </c>
      <c r="AL39" s="53">
        <v>1</v>
      </c>
      <c r="AM39" s="53">
        <v>1</v>
      </c>
      <c r="AN39" s="53">
        <v>1</v>
      </c>
      <c r="AO39" s="13">
        <v>1</v>
      </c>
      <c r="AP39" s="13">
        <v>1</v>
      </c>
      <c r="AQ39" s="13">
        <v>1</v>
      </c>
      <c r="AR39" s="13">
        <v>1</v>
      </c>
      <c r="AS39" s="13">
        <v>1</v>
      </c>
      <c r="AT39" s="21">
        <v>41951.5</v>
      </c>
      <c r="AU39" s="24">
        <v>41952.958333333336</v>
      </c>
      <c r="AV39" s="18">
        <v>1.4583333333357587</v>
      </c>
      <c r="AW39" s="18">
        <v>1.5000000000024254</v>
      </c>
      <c r="AX39" s="18" t="s">
        <v>19</v>
      </c>
      <c r="AY39" t="str">
        <f t="shared" si="0"/>
        <v>Resident</v>
      </c>
      <c r="AZ39" t="str">
        <f t="shared" si="1"/>
        <v>Y</v>
      </c>
      <c r="BA39" t="s">
        <v>209</v>
      </c>
      <c r="BB39" t="s">
        <v>210</v>
      </c>
    </row>
    <row r="40" spans="1:54" ht="15">
      <c r="A40" s="10" t="s">
        <v>10</v>
      </c>
      <c r="B40" s="10">
        <v>6</v>
      </c>
      <c r="C40" s="10">
        <v>27</v>
      </c>
      <c r="D40" s="10" t="s">
        <v>37</v>
      </c>
      <c r="E40" s="10" t="s">
        <v>144</v>
      </c>
      <c r="F40" s="10" t="s">
        <v>13</v>
      </c>
      <c r="G40" s="11" t="s">
        <v>19</v>
      </c>
      <c r="H40" s="10" t="s">
        <v>15</v>
      </c>
      <c r="I40" s="12"/>
      <c r="J40" s="77">
        <v>1</v>
      </c>
      <c r="K40" s="77">
        <v>1</v>
      </c>
      <c r="L40" s="77">
        <v>1</v>
      </c>
      <c r="M40" s="77">
        <v>1</v>
      </c>
      <c r="N40" s="77">
        <v>1</v>
      </c>
      <c r="O40" s="77">
        <v>1</v>
      </c>
      <c r="P40" s="53">
        <v>1</v>
      </c>
      <c r="Q40" s="13">
        <v>1</v>
      </c>
      <c r="R40" s="13">
        <v>1</v>
      </c>
      <c r="S40" s="13">
        <v>1</v>
      </c>
      <c r="T40" s="13">
        <v>1</v>
      </c>
      <c r="U40" s="13">
        <v>1</v>
      </c>
      <c r="V40" s="13">
        <v>1</v>
      </c>
      <c r="W40" s="13">
        <v>1</v>
      </c>
      <c r="X40" s="13">
        <v>1</v>
      </c>
      <c r="Y40" s="13">
        <v>1</v>
      </c>
      <c r="Z40" s="13">
        <v>1</v>
      </c>
      <c r="AA40" s="13">
        <v>1</v>
      </c>
      <c r="AB40" s="13">
        <v>1</v>
      </c>
      <c r="AC40" s="13">
        <v>1</v>
      </c>
      <c r="AD40" s="53">
        <v>1</v>
      </c>
      <c r="AE40" s="53">
        <v>1</v>
      </c>
      <c r="AF40" s="53">
        <v>1</v>
      </c>
      <c r="AG40" s="53">
        <v>1</v>
      </c>
      <c r="AH40" s="53">
        <v>1</v>
      </c>
      <c r="AI40" s="53">
        <v>1</v>
      </c>
      <c r="AJ40" s="53">
        <v>1</v>
      </c>
      <c r="AK40" s="53">
        <v>1</v>
      </c>
      <c r="AL40" s="53">
        <v>1</v>
      </c>
      <c r="AM40" s="53">
        <v>1</v>
      </c>
      <c r="AN40" s="53">
        <v>1</v>
      </c>
      <c r="AO40" s="13">
        <v>1</v>
      </c>
      <c r="AP40" s="13">
        <v>1</v>
      </c>
      <c r="AQ40" s="13">
        <v>1</v>
      </c>
      <c r="AR40" s="13">
        <v>1</v>
      </c>
      <c r="AS40" s="13">
        <v>1</v>
      </c>
      <c r="AT40" s="21">
        <v>41951.5</v>
      </c>
      <c r="AU40" s="24">
        <v>41952.958333333336</v>
      </c>
      <c r="AV40" s="18">
        <v>1.4583333333357587</v>
      </c>
      <c r="AW40" s="18">
        <v>1.5000000000024254</v>
      </c>
      <c r="AX40" s="18" t="s">
        <v>19</v>
      </c>
      <c r="AY40" t="str">
        <f t="shared" si="0"/>
        <v>Resident</v>
      </c>
      <c r="AZ40" t="str">
        <f t="shared" si="1"/>
        <v>Y</v>
      </c>
      <c r="BA40" t="s">
        <v>209</v>
      </c>
      <c r="BB40" t="s">
        <v>210</v>
      </c>
    </row>
    <row r="41" spans="1:54" ht="15">
      <c r="A41" s="10" t="s">
        <v>10</v>
      </c>
      <c r="B41" s="10">
        <v>6</v>
      </c>
      <c r="C41" s="10">
        <v>28</v>
      </c>
      <c r="D41" s="10" t="s">
        <v>37</v>
      </c>
      <c r="E41" s="10" t="s">
        <v>145</v>
      </c>
      <c r="F41" s="10" t="s">
        <v>13</v>
      </c>
      <c r="G41" s="11" t="s">
        <v>19</v>
      </c>
      <c r="H41" s="10" t="s">
        <v>15</v>
      </c>
      <c r="I41" s="12"/>
      <c r="J41" s="77">
        <v>1</v>
      </c>
      <c r="K41" s="77">
        <v>1</v>
      </c>
      <c r="L41" s="77">
        <v>1</v>
      </c>
      <c r="M41" s="77">
        <v>1</v>
      </c>
      <c r="N41" s="77">
        <v>1</v>
      </c>
      <c r="O41" s="77">
        <v>1</v>
      </c>
      <c r="P41" s="53">
        <v>1</v>
      </c>
      <c r="Q41" s="13">
        <v>1</v>
      </c>
      <c r="R41" s="13">
        <v>1</v>
      </c>
      <c r="S41" s="13">
        <v>1</v>
      </c>
      <c r="T41" s="13">
        <v>1</v>
      </c>
      <c r="U41" s="13">
        <v>1</v>
      </c>
      <c r="V41" s="13">
        <v>1</v>
      </c>
      <c r="W41" s="13">
        <v>1</v>
      </c>
      <c r="X41" s="13">
        <v>1</v>
      </c>
      <c r="Y41" s="13">
        <v>1</v>
      </c>
      <c r="Z41" s="13">
        <v>1</v>
      </c>
      <c r="AA41" s="13">
        <v>1</v>
      </c>
      <c r="AB41" s="13">
        <v>1</v>
      </c>
      <c r="AC41" s="13">
        <v>1</v>
      </c>
      <c r="AD41" s="53">
        <v>1</v>
      </c>
      <c r="AE41" s="53">
        <v>1</v>
      </c>
      <c r="AF41" s="53">
        <v>1</v>
      </c>
      <c r="AG41" s="53">
        <v>1</v>
      </c>
      <c r="AH41" s="53">
        <v>1</v>
      </c>
      <c r="AI41" s="53">
        <v>1</v>
      </c>
      <c r="AJ41" s="53">
        <v>1</v>
      </c>
      <c r="AK41" s="53">
        <v>1</v>
      </c>
      <c r="AL41" s="53">
        <v>1</v>
      </c>
      <c r="AM41" s="53">
        <v>1</v>
      </c>
      <c r="AN41" s="53">
        <v>1</v>
      </c>
      <c r="AO41" s="13">
        <v>1</v>
      </c>
      <c r="AP41" s="13">
        <v>1</v>
      </c>
      <c r="AQ41" s="13">
        <v>1</v>
      </c>
      <c r="AR41" s="13">
        <v>1</v>
      </c>
      <c r="AS41" s="13">
        <v>1</v>
      </c>
      <c r="AT41" s="21">
        <v>41951.5</v>
      </c>
      <c r="AU41" s="24">
        <v>41952.958333333336</v>
      </c>
      <c r="AV41" s="18">
        <v>1.4583333333357587</v>
      </c>
      <c r="AW41" s="18">
        <v>1.5000000000024254</v>
      </c>
      <c r="AX41" s="18" t="s">
        <v>19</v>
      </c>
      <c r="AY41" t="str">
        <f t="shared" si="0"/>
        <v>Resident</v>
      </c>
      <c r="AZ41" t="str">
        <f t="shared" si="1"/>
        <v>Y</v>
      </c>
      <c r="BA41" t="s">
        <v>209</v>
      </c>
      <c r="BB41" t="s">
        <v>210</v>
      </c>
    </row>
    <row r="42" spans="1:53" ht="15">
      <c r="A42" s="10" t="s">
        <v>10</v>
      </c>
      <c r="B42" s="10">
        <v>6</v>
      </c>
      <c r="C42" s="10">
        <v>29</v>
      </c>
      <c r="D42" s="10" t="s">
        <v>37</v>
      </c>
      <c r="E42" s="10" t="s">
        <v>146</v>
      </c>
      <c r="F42" s="10" t="s">
        <v>13</v>
      </c>
      <c r="G42" s="11"/>
      <c r="H42" s="10" t="s">
        <v>15</v>
      </c>
      <c r="I42" s="12"/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53">
        <v>0</v>
      </c>
      <c r="Q42" s="13">
        <v>1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0</v>
      </c>
      <c r="AN42" s="5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21">
        <v>41951.791666666664</v>
      </c>
      <c r="AU42" s="24">
        <v>41951.791666666664</v>
      </c>
      <c r="AV42" s="18">
        <v>0</v>
      </c>
      <c r="AW42" s="18">
        <v>0.041666666666666664</v>
      </c>
      <c r="AX42" s="18" t="s">
        <v>16</v>
      </c>
      <c r="AY42" t="str">
        <f t="shared" si="0"/>
        <v>Non-Resident Short Stay</v>
      </c>
      <c r="AZ42" t="str">
        <f t="shared" si="1"/>
        <v>Y</v>
      </c>
      <c r="BA42" t="s">
        <v>209</v>
      </c>
    </row>
    <row r="43" spans="1:54" ht="15">
      <c r="A43" s="10" t="s">
        <v>10</v>
      </c>
      <c r="B43" s="10">
        <v>6</v>
      </c>
      <c r="C43" s="10">
        <v>29</v>
      </c>
      <c r="D43" s="10" t="s">
        <v>37</v>
      </c>
      <c r="E43" s="10" t="s">
        <v>147</v>
      </c>
      <c r="F43" s="10" t="s">
        <v>13</v>
      </c>
      <c r="G43" s="11"/>
      <c r="H43" s="10" t="s">
        <v>15</v>
      </c>
      <c r="I43" s="12"/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53">
        <v>0</v>
      </c>
      <c r="Q43" s="13">
        <v>0</v>
      </c>
      <c r="R43" s="13">
        <v>0</v>
      </c>
      <c r="S43" s="13">
        <v>0</v>
      </c>
      <c r="T43" s="13">
        <v>1</v>
      </c>
      <c r="U43" s="13">
        <v>1</v>
      </c>
      <c r="V43" s="13">
        <v>1</v>
      </c>
      <c r="W43" s="13">
        <v>1</v>
      </c>
      <c r="X43" s="13">
        <v>1</v>
      </c>
      <c r="Y43" s="13">
        <v>1</v>
      </c>
      <c r="Z43" s="13">
        <v>1</v>
      </c>
      <c r="AA43" s="13">
        <v>1</v>
      </c>
      <c r="AB43" s="13">
        <v>1</v>
      </c>
      <c r="AC43" s="13">
        <v>1</v>
      </c>
      <c r="AD43" s="53">
        <v>1</v>
      </c>
      <c r="AE43" s="53">
        <v>1</v>
      </c>
      <c r="AF43" s="53">
        <v>1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21">
        <v>41951.916666666664</v>
      </c>
      <c r="AU43" s="24">
        <v>41952.416666666664</v>
      </c>
      <c r="AV43" s="18">
        <v>0.5</v>
      </c>
      <c r="AW43" s="18">
        <v>0.5416666666666666</v>
      </c>
      <c r="AX43" s="18" t="s">
        <v>19</v>
      </c>
      <c r="AY43" t="str">
        <f t="shared" si="0"/>
        <v>Non-Resident Long Stay</v>
      </c>
      <c r="AZ43" t="str">
        <f t="shared" si="1"/>
        <v>Y</v>
      </c>
      <c r="BA43" t="s">
        <v>209</v>
      </c>
      <c r="BB43" t="s">
        <v>210</v>
      </c>
    </row>
    <row r="44" spans="1:54" ht="15">
      <c r="A44" s="10" t="s">
        <v>10</v>
      </c>
      <c r="B44" s="10">
        <v>6</v>
      </c>
      <c r="C44" s="10">
        <v>29</v>
      </c>
      <c r="D44" s="10" t="s">
        <v>37</v>
      </c>
      <c r="E44" s="10" t="s">
        <v>148</v>
      </c>
      <c r="F44" s="10" t="s">
        <v>13</v>
      </c>
      <c r="G44" s="11"/>
      <c r="H44" s="10" t="s">
        <v>15</v>
      </c>
      <c r="I44" s="12"/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5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0</v>
      </c>
      <c r="AK44" s="53">
        <v>1</v>
      </c>
      <c r="AL44" s="53">
        <v>0</v>
      </c>
      <c r="AM44" s="53">
        <v>0</v>
      </c>
      <c r="AN44" s="5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21">
        <v>41952.625</v>
      </c>
      <c r="AU44" s="24">
        <v>41952.625</v>
      </c>
      <c r="AV44" s="18">
        <v>0</v>
      </c>
      <c r="AW44" s="18">
        <v>0.041666666666666664</v>
      </c>
      <c r="AX44" s="18" t="s">
        <v>16</v>
      </c>
      <c r="AY44" t="str">
        <f t="shared" si="0"/>
        <v>Non-Resident Short Stay</v>
      </c>
      <c r="AZ44" t="str">
        <f t="shared" si="1"/>
        <v>Y</v>
      </c>
      <c r="BB44" t="s">
        <v>210</v>
      </c>
    </row>
    <row r="45" spans="1:54" ht="15">
      <c r="A45" s="10" t="s">
        <v>10</v>
      </c>
      <c r="B45" s="10">
        <v>6</v>
      </c>
      <c r="C45" s="10">
        <v>29</v>
      </c>
      <c r="D45" s="10" t="s">
        <v>37</v>
      </c>
      <c r="E45" s="10" t="s">
        <v>149</v>
      </c>
      <c r="F45" s="10" t="s">
        <v>13</v>
      </c>
      <c r="G45" s="11" t="s">
        <v>19</v>
      </c>
      <c r="H45" s="10" t="s">
        <v>15</v>
      </c>
      <c r="I45" s="12"/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5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1</v>
      </c>
      <c r="AN45" s="53">
        <v>1</v>
      </c>
      <c r="AO45" s="13">
        <v>1</v>
      </c>
      <c r="AP45" s="13">
        <v>1</v>
      </c>
      <c r="AQ45" s="13">
        <v>1</v>
      </c>
      <c r="AR45" s="13">
        <v>1</v>
      </c>
      <c r="AS45" s="13">
        <v>1</v>
      </c>
      <c r="AT45" s="21">
        <v>41952.708333333336</v>
      </c>
      <c r="AU45" s="24">
        <v>41952.958333333336</v>
      </c>
      <c r="AV45" s="18">
        <v>0.25</v>
      </c>
      <c r="AW45" s="18">
        <v>0.2916666666666667</v>
      </c>
      <c r="AX45" s="18" t="s">
        <v>19</v>
      </c>
      <c r="AY45" t="str">
        <f t="shared" si="0"/>
        <v>Resident</v>
      </c>
      <c r="AZ45" t="str">
        <f t="shared" si="1"/>
        <v>Y</v>
      </c>
      <c r="BB45" t="s">
        <v>210</v>
      </c>
    </row>
    <row r="46" spans="1:54" ht="15">
      <c r="A46" s="10" t="s">
        <v>10</v>
      </c>
      <c r="B46" s="10">
        <v>6</v>
      </c>
      <c r="C46" s="10">
        <v>30</v>
      </c>
      <c r="D46" s="10" t="s">
        <v>37</v>
      </c>
      <c r="E46" s="10" t="s">
        <v>150</v>
      </c>
      <c r="F46" s="10" t="s">
        <v>13</v>
      </c>
      <c r="G46" s="11" t="s">
        <v>19</v>
      </c>
      <c r="H46" s="10" t="s">
        <v>15</v>
      </c>
      <c r="I46" s="12"/>
      <c r="J46" s="77">
        <v>1</v>
      </c>
      <c r="K46" s="77">
        <v>1</v>
      </c>
      <c r="L46" s="77">
        <v>1</v>
      </c>
      <c r="M46" s="77">
        <v>1</v>
      </c>
      <c r="N46" s="77">
        <v>1</v>
      </c>
      <c r="O46" s="77">
        <v>1</v>
      </c>
      <c r="P46" s="53">
        <v>1</v>
      </c>
      <c r="Q46" s="13">
        <v>1</v>
      </c>
      <c r="R46" s="13">
        <v>1</v>
      </c>
      <c r="S46" s="13">
        <v>1</v>
      </c>
      <c r="T46" s="13">
        <v>1</v>
      </c>
      <c r="U46" s="13">
        <v>1</v>
      </c>
      <c r="V46" s="13">
        <v>1</v>
      </c>
      <c r="W46" s="13">
        <v>1</v>
      </c>
      <c r="X46" s="13">
        <v>1</v>
      </c>
      <c r="Y46" s="13">
        <v>1</v>
      </c>
      <c r="Z46" s="13">
        <v>1</v>
      </c>
      <c r="AA46" s="13">
        <v>1</v>
      </c>
      <c r="AB46" s="13">
        <v>1</v>
      </c>
      <c r="AC46" s="13">
        <v>1</v>
      </c>
      <c r="AD46" s="53">
        <v>1</v>
      </c>
      <c r="AE46" s="53">
        <v>1</v>
      </c>
      <c r="AF46" s="53">
        <v>1</v>
      </c>
      <c r="AG46" s="53">
        <v>1</v>
      </c>
      <c r="AH46" s="53">
        <v>1</v>
      </c>
      <c r="AI46" s="53">
        <v>1</v>
      </c>
      <c r="AJ46" s="53">
        <v>1</v>
      </c>
      <c r="AK46" s="53">
        <v>1</v>
      </c>
      <c r="AL46" s="53">
        <v>1</v>
      </c>
      <c r="AM46" s="53">
        <v>1</v>
      </c>
      <c r="AN46" s="53">
        <v>1</v>
      </c>
      <c r="AO46" s="13">
        <v>1</v>
      </c>
      <c r="AP46" s="13">
        <v>1</v>
      </c>
      <c r="AQ46" s="13">
        <v>1</v>
      </c>
      <c r="AR46" s="13">
        <v>1</v>
      </c>
      <c r="AS46" s="13">
        <v>1</v>
      </c>
      <c r="AT46" s="21">
        <v>41951.5</v>
      </c>
      <c r="AU46" s="24">
        <v>41952.958333333336</v>
      </c>
      <c r="AV46" s="18">
        <v>1.4583333333357587</v>
      </c>
      <c r="AW46" s="18">
        <v>1.5000000000024254</v>
      </c>
      <c r="AX46" s="18" t="s">
        <v>19</v>
      </c>
      <c r="AY46" t="str">
        <f t="shared" si="0"/>
        <v>Resident</v>
      </c>
      <c r="AZ46" t="str">
        <f t="shared" si="1"/>
        <v>Y</v>
      </c>
      <c r="BA46" t="s">
        <v>209</v>
      </c>
      <c r="BB46" t="s">
        <v>210</v>
      </c>
    </row>
    <row r="47" spans="1:53" ht="15">
      <c r="A47" s="10" t="s">
        <v>10</v>
      </c>
      <c r="B47" s="10">
        <v>6</v>
      </c>
      <c r="C47" s="10">
        <v>31</v>
      </c>
      <c r="D47" s="10" t="s">
        <v>37</v>
      </c>
      <c r="E47" s="10" t="s">
        <v>151</v>
      </c>
      <c r="F47" s="10" t="s">
        <v>13</v>
      </c>
      <c r="G47" s="11" t="s">
        <v>19</v>
      </c>
      <c r="H47" s="10" t="s">
        <v>15</v>
      </c>
      <c r="I47" s="12"/>
      <c r="J47" s="77">
        <v>1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5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21">
        <v>41951.5</v>
      </c>
      <c r="AU47" s="24">
        <v>41951.5</v>
      </c>
      <c r="AV47" s="18">
        <v>0</v>
      </c>
      <c r="AW47" s="18">
        <v>0.041666666666666664</v>
      </c>
      <c r="AX47" s="18" t="s">
        <v>19</v>
      </c>
      <c r="AY47" t="str">
        <f t="shared" si="0"/>
        <v>Resident</v>
      </c>
      <c r="AZ47" t="str">
        <f t="shared" si="1"/>
        <v>Y</v>
      </c>
      <c r="BA47" t="s">
        <v>209</v>
      </c>
    </row>
    <row r="48" spans="1:54" ht="15">
      <c r="A48" s="10" t="s">
        <v>10</v>
      </c>
      <c r="B48" s="10">
        <v>6</v>
      </c>
      <c r="C48" s="10">
        <v>31</v>
      </c>
      <c r="D48" s="10" t="s">
        <v>37</v>
      </c>
      <c r="E48" s="10" t="s">
        <v>152</v>
      </c>
      <c r="F48" s="10" t="s">
        <v>13</v>
      </c>
      <c r="G48" s="11" t="s">
        <v>19</v>
      </c>
      <c r="H48" s="10" t="s">
        <v>15</v>
      </c>
      <c r="I48" s="12"/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53">
        <v>0</v>
      </c>
      <c r="Q48" s="13">
        <v>0</v>
      </c>
      <c r="R48" s="13">
        <v>0</v>
      </c>
      <c r="S48" s="13">
        <v>0</v>
      </c>
      <c r="T48" s="13">
        <v>1</v>
      </c>
      <c r="U48" s="13">
        <v>1</v>
      </c>
      <c r="V48" s="13">
        <v>1</v>
      </c>
      <c r="W48" s="13">
        <v>1</v>
      </c>
      <c r="X48" s="13">
        <v>1</v>
      </c>
      <c r="Y48" s="13">
        <v>1</v>
      </c>
      <c r="Z48" s="13">
        <v>1</v>
      </c>
      <c r="AA48" s="13">
        <v>1</v>
      </c>
      <c r="AB48" s="13">
        <v>1</v>
      </c>
      <c r="AC48" s="13">
        <v>1</v>
      </c>
      <c r="AD48" s="53">
        <v>1</v>
      </c>
      <c r="AE48" s="53">
        <v>1</v>
      </c>
      <c r="AF48" s="53">
        <v>1</v>
      </c>
      <c r="AG48" s="53">
        <v>1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21">
        <v>41951.916666666664</v>
      </c>
      <c r="AU48" s="24">
        <v>41952.458333333336</v>
      </c>
      <c r="AV48" s="18">
        <v>0.5416666666715173</v>
      </c>
      <c r="AW48" s="18">
        <v>0.5833333333381839</v>
      </c>
      <c r="AX48" s="18" t="s">
        <v>19</v>
      </c>
      <c r="AY48" t="str">
        <f t="shared" si="0"/>
        <v>Resident</v>
      </c>
      <c r="AZ48" t="str">
        <f t="shared" si="1"/>
        <v>Y</v>
      </c>
      <c r="BA48" t="s">
        <v>209</v>
      </c>
      <c r="BB48" t="s">
        <v>210</v>
      </c>
    </row>
    <row r="49" spans="1:54" ht="15">
      <c r="A49" s="10" t="s">
        <v>10</v>
      </c>
      <c r="B49" s="10">
        <v>6</v>
      </c>
      <c r="C49" s="10">
        <v>31</v>
      </c>
      <c r="D49" s="10" t="s">
        <v>37</v>
      </c>
      <c r="E49" s="10" t="s">
        <v>153</v>
      </c>
      <c r="F49" s="10" t="s">
        <v>13</v>
      </c>
      <c r="G49" s="11"/>
      <c r="H49" s="10" t="s">
        <v>15</v>
      </c>
      <c r="I49" s="12"/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5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>
        <v>0</v>
      </c>
      <c r="AL49" s="53">
        <v>1</v>
      </c>
      <c r="AM49" s="53">
        <v>1</v>
      </c>
      <c r="AN49" s="53">
        <v>1</v>
      </c>
      <c r="AO49" s="13">
        <v>1</v>
      </c>
      <c r="AP49" s="13">
        <v>1</v>
      </c>
      <c r="AQ49" s="13">
        <v>1</v>
      </c>
      <c r="AR49" s="13">
        <v>1</v>
      </c>
      <c r="AS49" s="13">
        <v>1</v>
      </c>
      <c r="AT49" s="21">
        <v>41952.666666666664</v>
      </c>
      <c r="AU49" s="24">
        <v>41952.958333333336</v>
      </c>
      <c r="AV49" s="18">
        <v>0.2916666666715173</v>
      </c>
      <c r="AW49" s="18">
        <v>0.333333333338184</v>
      </c>
      <c r="AX49" s="18" t="s">
        <v>19</v>
      </c>
      <c r="AY49" t="str">
        <f t="shared" si="0"/>
        <v>Non-Resident Long Stay</v>
      </c>
      <c r="AZ49" t="str">
        <f t="shared" si="1"/>
        <v>Y</v>
      </c>
      <c r="BB49" t="s">
        <v>210</v>
      </c>
    </row>
    <row r="50" spans="1:53" ht="15">
      <c r="A50" s="10" t="s">
        <v>10</v>
      </c>
      <c r="B50" s="10">
        <v>6</v>
      </c>
      <c r="C50" s="10">
        <v>32</v>
      </c>
      <c r="D50" s="10" t="s">
        <v>37</v>
      </c>
      <c r="E50" s="10" t="s">
        <v>154</v>
      </c>
      <c r="F50" s="10" t="s">
        <v>13</v>
      </c>
      <c r="G50" s="11" t="s">
        <v>19</v>
      </c>
      <c r="H50" s="10" t="s">
        <v>15</v>
      </c>
      <c r="I50" s="12"/>
      <c r="J50" s="77">
        <v>1</v>
      </c>
      <c r="K50" s="77">
        <v>1</v>
      </c>
      <c r="L50" s="77">
        <v>1</v>
      </c>
      <c r="M50" s="77">
        <v>1</v>
      </c>
      <c r="N50" s="77">
        <v>1</v>
      </c>
      <c r="O50" s="77">
        <v>0</v>
      </c>
      <c r="P50" s="5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3">
        <v>0</v>
      </c>
      <c r="AM50" s="53">
        <v>0</v>
      </c>
      <c r="AN50" s="5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21">
        <v>41951.5</v>
      </c>
      <c r="AU50" s="24">
        <v>41951.666666666664</v>
      </c>
      <c r="AV50" s="18">
        <v>0.16666666666424135</v>
      </c>
      <c r="AW50" s="18">
        <v>0.208333333330908</v>
      </c>
      <c r="AX50" s="18" t="s">
        <v>19</v>
      </c>
      <c r="AY50" t="str">
        <f t="shared" si="0"/>
        <v>Resident</v>
      </c>
      <c r="AZ50" t="str">
        <f t="shared" si="1"/>
        <v>Y</v>
      </c>
      <c r="BA50" t="s">
        <v>209</v>
      </c>
    </row>
    <row r="51" spans="1:54" ht="15">
      <c r="A51" s="10" t="s">
        <v>10</v>
      </c>
      <c r="B51" s="10">
        <v>6</v>
      </c>
      <c r="C51" s="10">
        <v>32</v>
      </c>
      <c r="D51" s="10" t="s">
        <v>37</v>
      </c>
      <c r="E51" s="10" t="s">
        <v>154</v>
      </c>
      <c r="F51" s="10" t="s">
        <v>13</v>
      </c>
      <c r="G51" s="11" t="s">
        <v>19</v>
      </c>
      <c r="H51" s="10" t="s">
        <v>15</v>
      </c>
      <c r="I51" s="12"/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5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1</v>
      </c>
      <c r="Y51" s="13">
        <v>1</v>
      </c>
      <c r="Z51" s="13">
        <v>1</v>
      </c>
      <c r="AA51" s="13">
        <v>1</v>
      </c>
      <c r="AB51" s="13">
        <v>1</v>
      </c>
      <c r="AC51" s="13">
        <v>1</v>
      </c>
      <c r="AD51" s="53">
        <v>1</v>
      </c>
      <c r="AE51" s="53">
        <v>1</v>
      </c>
      <c r="AF51" s="53">
        <v>1</v>
      </c>
      <c r="AG51" s="53">
        <v>1</v>
      </c>
      <c r="AH51" s="53">
        <v>1</v>
      </c>
      <c r="AI51" s="53">
        <v>1</v>
      </c>
      <c r="AJ51" s="53">
        <v>1</v>
      </c>
      <c r="AK51" s="53">
        <v>1</v>
      </c>
      <c r="AL51" s="53">
        <v>1</v>
      </c>
      <c r="AM51" s="53">
        <v>1</v>
      </c>
      <c r="AN51" s="53">
        <v>1</v>
      </c>
      <c r="AO51" s="13">
        <v>1</v>
      </c>
      <c r="AP51" s="13">
        <v>1</v>
      </c>
      <c r="AQ51" s="13">
        <v>1</v>
      </c>
      <c r="AR51" s="13">
        <v>1</v>
      </c>
      <c r="AS51" s="13">
        <v>1</v>
      </c>
      <c r="AT51" s="21">
        <v>41952.083333333336</v>
      </c>
      <c r="AU51" s="24">
        <v>41952.958333333336</v>
      </c>
      <c r="AV51" s="18">
        <v>0.875</v>
      </c>
      <c r="AW51" s="18">
        <v>0.9166666666666666</v>
      </c>
      <c r="AX51" s="18" t="s">
        <v>19</v>
      </c>
      <c r="AY51" t="str">
        <f t="shared" si="0"/>
        <v>Resident</v>
      </c>
      <c r="AZ51" t="str">
        <f t="shared" si="1"/>
        <v>Y</v>
      </c>
      <c r="BB51" t="s">
        <v>210</v>
      </c>
    </row>
    <row r="52" spans="1:53" ht="15">
      <c r="A52" s="10" t="s">
        <v>10</v>
      </c>
      <c r="B52" s="10">
        <v>6</v>
      </c>
      <c r="C52" s="10">
        <v>33</v>
      </c>
      <c r="D52" s="10" t="s">
        <v>37</v>
      </c>
      <c r="E52" s="10" t="s">
        <v>152</v>
      </c>
      <c r="F52" s="10" t="s">
        <v>13</v>
      </c>
      <c r="G52" s="11" t="s">
        <v>19</v>
      </c>
      <c r="H52" s="10" t="s">
        <v>15</v>
      </c>
      <c r="I52" s="12"/>
      <c r="J52" s="77">
        <v>1</v>
      </c>
      <c r="K52" s="77">
        <v>1</v>
      </c>
      <c r="L52" s="77">
        <v>1</v>
      </c>
      <c r="M52" s="77">
        <v>1</v>
      </c>
      <c r="N52" s="77">
        <v>1</v>
      </c>
      <c r="O52" s="77">
        <v>1</v>
      </c>
      <c r="P52" s="53">
        <v>1</v>
      </c>
      <c r="Q52" s="13">
        <v>1</v>
      </c>
      <c r="R52" s="13">
        <v>1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21">
        <v>41951.5</v>
      </c>
      <c r="AU52" s="24">
        <v>41951.833333333336</v>
      </c>
      <c r="AV52" s="18">
        <v>0.33333333333575865</v>
      </c>
      <c r="AW52" s="18">
        <v>0.37500000000242534</v>
      </c>
      <c r="AX52" s="18" t="s">
        <v>19</v>
      </c>
      <c r="AY52" t="str">
        <f t="shared" si="0"/>
        <v>Resident</v>
      </c>
      <c r="AZ52" t="str">
        <f t="shared" si="1"/>
        <v>Y</v>
      </c>
      <c r="BA52" t="s">
        <v>209</v>
      </c>
    </row>
    <row r="53" spans="1:54" ht="15">
      <c r="A53" s="10" t="s">
        <v>10</v>
      </c>
      <c r="B53" s="10">
        <v>6</v>
      </c>
      <c r="C53" s="10">
        <v>33</v>
      </c>
      <c r="D53" s="10" t="s">
        <v>37</v>
      </c>
      <c r="E53" s="10" t="s">
        <v>155</v>
      </c>
      <c r="F53" s="10" t="s">
        <v>13</v>
      </c>
      <c r="G53" s="11" t="s">
        <v>19</v>
      </c>
      <c r="H53" s="10" t="s">
        <v>15</v>
      </c>
      <c r="I53" s="12"/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5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1</v>
      </c>
      <c r="Y53" s="13">
        <v>1</v>
      </c>
      <c r="Z53" s="13">
        <v>1</v>
      </c>
      <c r="AA53" s="13">
        <v>1</v>
      </c>
      <c r="AB53" s="13">
        <v>1</v>
      </c>
      <c r="AC53" s="13">
        <v>1</v>
      </c>
      <c r="AD53" s="53">
        <v>1</v>
      </c>
      <c r="AE53" s="53">
        <v>1</v>
      </c>
      <c r="AF53" s="53">
        <v>1</v>
      </c>
      <c r="AG53" s="53">
        <v>1</v>
      </c>
      <c r="AH53" s="53">
        <v>1</v>
      </c>
      <c r="AI53" s="53">
        <v>1</v>
      </c>
      <c r="AJ53" s="53">
        <v>1</v>
      </c>
      <c r="AK53" s="53">
        <v>0</v>
      </c>
      <c r="AL53" s="53">
        <v>0</v>
      </c>
      <c r="AM53" s="53">
        <v>0</v>
      </c>
      <c r="AN53" s="5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21">
        <v>41952.083333333336</v>
      </c>
      <c r="AU53" s="24">
        <v>41952.583333333336</v>
      </c>
      <c r="AV53" s="18">
        <v>0.5</v>
      </c>
      <c r="AW53" s="18">
        <v>0.5416666666666666</v>
      </c>
      <c r="AX53" s="18" t="s">
        <v>19</v>
      </c>
      <c r="AY53" t="str">
        <f t="shared" si="0"/>
        <v>Resident</v>
      </c>
      <c r="AZ53" t="str">
        <f t="shared" si="1"/>
        <v>Y</v>
      </c>
      <c r="BB53" t="s">
        <v>210</v>
      </c>
    </row>
    <row r="54" spans="1:54" ht="15">
      <c r="A54" s="10" t="s">
        <v>10</v>
      </c>
      <c r="B54" s="10">
        <v>6</v>
      </c>
      <c r="C54" s="10">
        <v>33</v>
      </c>
      <c r="D54" s="10" t="s">
        <v>37</v>
      </c>
      <c r="E54" s="10" t="s">
        <v>140</v>
      </c>
      <c r="F54" s="10" t="s">
        <v>13</v>
      </c>
      <c r="G54" s="11"/>
      <c r="H54" s="10" t="s">
        <v>15</v>
      </c>
      <c r="I54" s="12"/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5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3">
        <v>0</v>
      </c>
      <c r="AJ54" s="53">
        <v>0</v>
      </c>
      <c r="AK54" s="53">
        <v>1</v>
      </c>
      <c r="AL54" s="53">
        <v>0</v>
      </c>
      <c r="AM54" s="53">
        <v>0</v>
      </c>
      <c r="AN54" s="5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21">
        <v>41952.625</v>
      </c>
      <c r="AU54" s="24">
        <v>41952.625</v>
      </c>
      <c r="AV54" s="18">
        <v>0</v>
      </c>
      <c r="AW54" s="18">
        <v>0.041666666666666664</v>
      </c>
      <c r="AX54" s="18" t="s">
        <v>16</v>
      </c>
      <c r="AY54" t="str">
        <f t="shared" si="0"/>
        <v>Non-Resident Short Stay</v>
      </c>
      <c r="AZ54" t="str">
        <f t="shared" si="1"/>
        <v>Y</v>
      </c>
      <c r="BB54" t="s">
        <v>210</v>
      </c>
    </row>
    <row r="55" spans="1:54" ht="15">
      <c r="A55" s="10" t="s">
        <v>10</v>
      </c>
      <c r="B55" s="10">
        <v>6</v>
      </c>
      <c r="C55" s="10">
        <v>33</v>
      </c>
      <c r="D55" s="10" t="s">
        <v>37</v>
      </c>
      <c r="E55" s="10" t="s">
        <v>155</v>
      </c>
      <c r="F55" s="10" t="s">
        <v>13</v>
      </c>
      <c r="G55" s="11"/>
      <c r="H55" s="10" t="s">
        <v>15</v>
      </c>
      <c r="I55" s="12"/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5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53">
        <v>0</v>
      </c>
      <c r="AK55" s="53">
        <v>0</v>
      </c>
      <c r="AL55" s="53">
        <v>0</v>
      </c>
      <c r="AM55" s="53">
        <v>1</v>
      </c>
      <c r="AN55" s="5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21">
        <v>41952.708333333336</v>
      </c>
      <c r="AU55" s="24">
        <v>41952.708333333336</v>
      </c>
      <c r="AV55" s="18">
        <v>0</v>
      </c>
      <c r="AW55" s="18">
        <v>0.041666666666666664</v>
      </c>
      <c r="AX55" s="18" t="s">
        <v>16</v>
      </c>
      <c r="AY55" t="str">
        <f t="shared" si="0"/>
        <v>Non-Resident Short Stay</v>
      </c>
      <c r="AZ55" t="str">
        <f t="shared" si="1"/>
        <v>Y</v>
      </c>
      <c r="BB55" t="s">
        <v>210</v>
      </c>
    </row>
    <row r="56" spans="1:54" ht="15">
      <c r="A56" s="10" t="s">
        <v>10</v>
      </c>
      <c r="B56" s="10">
        <v>6</v>
      </c>
      <c r="C56" s="10">
        <v>33</v>
      </c>
      <c r="D56" s="10" t="s">
        <v>37</v>
      </c>
      <c r="E56" s="10" t="s">
        <v>152</v>
      </c>
      <c r="F56" s="10" t="s">
        <v>13</v>
      </c>
      <c r="G56" s="11" t="s">
        <v>19</v>
      </c>
      <c r="H56" s="10" t="s">
        <v>15</v>
      </c>
      <c r="I56" s="12"/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5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53">
        <v>0</v>
      </c>
      <c r="AE56" s="53">
        <v>0</v>
      </c>
      <c r="AF56" s="53">
        <v>0</v>
      </c>
      <c r="AG56" s="53">
        <v>0</v>
      </c>
      <c r="AH56" s="53">
        <v>0</v>
      </c>
      <c r="AI56" s="53">
        <v>0</v>
      </c>
      <c r="AJ56" s="53">
        <v>0</v>
      </c>
      <c r="AK56" s="53">
        <v>0</v>
      </c>
      <c r="AL56" s="53">
        <v>0</v>
      </c>
      <c r="AM56" s="53">
        <v>0</v>
      </c>
      <c r="AN56" s="53">
        <v>0</v>
      </c>
      <c r="AO56" s="13">
        <v>1</v>
      </c>
      <c r="AP56" s="13">
        <v>1</v>
      </c>
      <c r="AQ56" s="13">
        <v>1</v>
      </c>
      <c r="AR56" s="13">
        <v>1</v>
      </c>
      <c r="AS56" s="13">
        <v>1</v>
      </c>
      <c r="AT56" s="21">
        <v>41952.791666666664</v>
      </c>
      <c r="AU56" s="24">
        <v>41952.958333333336</v>
      </c>
      <c r="AV56" s="18">
        <v>0.1666666666715173</v>
      </c>
      <c r="AW56" s="18">
        <v>0.20833333333818396</v>
      </c>
      <c r="AX56" s="18" t="s">
        <v>19</v>
      </c>
      <c r="AY56" t="str">
        <f t="shared" si="0"/>
        <v>Resident</v>
      </c>
      <c r="AZ56" t="str">
        <f t="shared" si="1"/>
        <v>Y</v>
      </c>
      <c r="BB56" t="s">
        <v>210</v>
      </c>
    </row>
    <row r="57" spans="1:54" ht="15">
      <c r="A57" s="10" t="s">
        <v>10</v>
      </c>
      <c r="B57" s="10">
        <v>6</v>
      </c>
      <c r="C57" s="10">
        <v>34</v>
      </c>
      <c r="D57" s="10" t="s">
        <v>37</v>
      </c>
      <c r="E57" s="10" t="s">
        <v>156</v>
      </c>
      <c r="F57" s="10" t="s">
        <v>13</v>
      </c>
      <c r="G57" s="11" t="s">
        <v>19</v>
      </c>
      <c r="H57" s="10" t="s">
        <v>15</v>
      </c>
      <c r="I57" s="12"/>
      <c r="J57" s="77">
        <v>1</v>
      </c>
      <c r="K57" s="77">
        <v>1</v>
      </c>
      <c r="L57" s="77">
        <v>1</v>
      </c>
      <c r="M57" s="77">
        <v>1</v>
      </c>
      <c r="N57" s="77">
        <v>1</v>
      </c>
      <c r="O57" s="77">
        <v>1</v>
      </c>
      <c r="P57" s="53">
        <v>1</v>
      </c>
      <c r="Q57" s="13">
        <v>1</v>
      </c>
      <c r="R57" s="13">
        <v>1</v>
      </c>
      <c r="S57" s="13">
        <v>1</v>
      </c>
      <c r="T57" s="13">
        <v>1</v>
      </c>
      <c r="U57" s="13">
        <v>1</v>
      </c>
      <c r="V57" s="13">
        <v>1</v>
      </c>
      <c r="W57" s="13">
        <v>1</v>
      </c>
      <c r="X57" s="13">
        <v>1</v>
      </c>
      <c r="Y57" s="13">
        <v>1</v>
      </c>
      <c r="Z57" s="13">
        <v>1</v>
      </c>
      <c r="AA57" s="13">
        <v>1</v>
      </c>
      <c r="AB57" s="13">
        <v>1</v>
      </c>
      <c r="AC57" s="13">
        <v>1</v>
      </c>
      <c r="AD57" s="53">
        <v>1</v>
      </c>
      <c r="AE57" s="53">
        <v>1</v>
      </c>
      <c r="AF57" s="53">
        <v>1</v>
      </c>
      <c r="AG57" s="53">
        <v>1</v>
      </c>
      <c r="AH57" s="53">
        <v>1</v>
      </c>
      <c r="AI57" s="53">
        <v>1</v>
      </c>
      <c r="AJ57" s="53">
        <v>1</v>
      </c>
      <c r="AK57" s="53">
        <v>1</v>
      </c>
      <c r="AL57" s="53">
        <v>1</v>
      </c>
      <c r="AM57" s="53">
        <v>1</v>
      </c>
      <c r="AN57" s="53">
        <v>1</v>
      </c>
      <c r="AO57" s="13">
        <v>1</v>
      </c>
      <c r="AP57" s="13">
        <v>1</v>
      </c>
      <c r="AQ57" s="13">
        <v>1</v>
      </c>
      <c r="AR57" s="13">
        <v>1</v>
      </c>
      <c r="AS57" s="13">
        <v>1</v>
      </c>
      <c r="AT57" s="21">
        <v>41951.5</v>
      </c>
      <c r="AU57" s="24">
        <v>41952.958333333336</v>
      </c>
      <c r="AV57" s="18">
        <v>1.4583333333357587</v>
      </c>
      <c r="AW57" s="18">
        <v>1.5000000000024254</v>
      </c>
      <c r="AX57" s="18" t="s">
        <v>19</v>
      </c>
      <c r="AY57" t="str">
        <f t="shared" si="0"/>
        <v>Resident</v>
      </c>
      <c r="AZ57" t="str">
        <f t="shared" si="1"/>
        <v>Y</v>
      </c>
      <c r="BA57" t="s">
        <v>209</v>
      </c>
      <c r="BB57" t="s">
        <v>210</v>
      </c>
    </row>
    <row r="58" spans="1:54" ht="15">
      <c r="A58" s="10" t="s">
        <v>10</v>
      </c>
      <c r="B58" s="10">
        <v>6</v>
      </c>
      <c r="C58" s="10">
        <v>34</v>
      </c>
      <c r="D58" s="10" t="s">
        <v>37</v>
      </c>
      <c r="E58" s="10" t="s">
        <v>154</v>
      </c>
      <c r="F58" s="10" t="s">
        <v>13</v>
      </c>
      <c r="G58" s="11" t="s">
        <v>19</v>
      </c>
      <c r="H58" s="10" t="s">
        <v>15</v>
      </c>
      <c r="I58" s="12"/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53">
        <v>0</v>
      </c>
      <c r="Q58" s="13">
        <v>1</v>
      </c>
      <c r="R58" s="13">
        <v>1</v>
      </c>
      <c r="S58" s="13">
        <v>1</v>
      </c>
      <c r="T58" s="13">
        <v>1</v>
      </c>
      <c r="U58" s="13">
        <v>1</v>
      </c>
      <c r="V58" s="13">
        <v>1</v>
      </c>
      <c r="W58" s="13">
        <v>1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53">
        <v>0</v>
      </c>
      <c r="AE58" s="53">
        <v>0</v>
      </c>
      <c r="AF58" s="53">
        <v>0</v>
      </c>
      <c r="AG58" s="53">
        <v>0</v>
      </c>
      <c r="AH58" s="53">
        <v>0</v>
      </c>
      <c r="AI58" s="53">
        <v>0</v>
      </c>
      <c r="AJ58" s="53">
        <v>0</v>
      </c>
      <c r="AK58" s="53">
        <v>0</v>
      </c>
      <c r="AL58" s="53">
        <v>0</v>
      </c>
      <c r="AM58" s="53">
        <v>0</v>
      </c>
      <c r="AN58" s="5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21">
        <v>41951.791666666664</v>
      </c>
      <c r="AU58" s="24">
        <v>41952.041666666664</v>
      </c>
      <c r="AV58" s="18">
        <v>0.25</v>
      </c>
      <c r="AW58" s="18">
        <v>0.2916666666666667</v>
      </c>
      <c r="AX58" s="18" t="s">
        <v>19</v>
      </c>
      <c r="AY58" t="str">
        <f t="shared" si="0"/>
        <v>Resident</v>
      </c>
      <c r="AZ58" t="str">
        <f t="shared" si="1"/>
        <v>Y</v>
      </c>
      <c r="BA58" t="s">
        <v>209</v>
      </c>
      <c r="BB58" t="s">
        <v>210</v>
      </c>
    </row>
    <row r="59" spans="1:54" ht="15">
      <c r="A59" s="10" t="s">
        <v>10</v>
      </c>
      <c r="B59" s="10">
        <v>6</v>
      </c>
      <c r="C59" s="10">
        <v>34</v>
      </c>
      <c r="D59" s="10" t="s">
        <v>37</v>
      </c>
      <c r="E59" s="10" t="s">
        <v>148</v>
      </c>
      <c r="F59" s="10" t="s">
        <v>13</v>
      </c>
      <c r="G59" s="11"/>
      <c r="H59" s="10" t="s">
        <v>15</v>
      </c>
      <c r="I59" s="12"/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5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1</v>
      </c>
      <c r="Y59" s="13">
        <v>1</v>
      </c>
      <c r="Z59" s="13">
        <v>1</v>
      </c>
      <c r="AA59" s="13">
        <v>1</v>
      </c>
      <c r="AB59" s="13">
        <v>1</v>
      </c>
      <c r="AC59" s="13">
        <v>1</v>
      </c>
      <c r="AD59" s="53">
        <v>1</v>
      </c>
      <c r="AE59" s="53">
        <v>1</v>
      </c>
      <c r="AF59" s="53">
        <v>0</v>
      </c>
      <c r="AG59" s="53">
        <v>0</v>
      </c>
      <c r="AH59" s="53">
        <v>0</v>
      </c>
      <c r="AI59" s="53">
        <v>0</v>
      </c>
      <c r="AJ59" s="53">
        <v>0</v>
      </c>
      <c r="AK59" s="53">
        <v>0</v>
      </c>
      <c r="AL59" s="53">
        <v>0</v>
      </c>
      <c r="AM59" s="53">
        <v>0</v>
      </c>
      <c r="AN59" s="5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21">
        <v>41952.083333333336</v>
      </c>
      <c r="AU59" s="24">
        <v>41952.375</v>
      </c>
      <c r="AV59" s="18">
        <v>0.29166666666424135</v>
      </c>
      <c r="AW59" s="18">
        <v>0.33333333333090803</v>
      </c>
      <c r="AX59" s="18" t="s">
        <v>16</v>
      </c>
      <c r="AY59" t="str">
        <f t="shared" si="0"/>
        <v>Non-Resident Long Stay</v>
      </c>
      <c r="AZ59" t="str">
        <f t="shared" si="1"/>
        <v>Y</v>
      </c>
      <c r="BB59" t="s">
        <v>210</v>
      </c>
    </row>
    <row r="60" spans="1:54" ht="15">
      <c r="A60" s="10" t="s">
        <v>10</v>
      </c>
      <c r="B60" s="10">
        <v>6</v>
      </c>
      <c r="C60" s="10">
        <v>34</v>
      </c>
      <c r="D60" s="10" t="s">
        <v>37</v>
      </c>
      <c r="E60" s="10" t="s">
        <v>157</v>
      </c>
      <c r="F60" s="10" t="s">
        <v>13</v>
      </c>
      <c r="G60" s="11"/>
      <c r="H60" s="10" t="s">
        <v>15</v>
      </c>
      <c r="I60" s="12"/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5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1</v>
      </c>
      <c r="AJ60" s="53">
        <v>1</v>
      </c>
      <c r="AK60" s="53">
        <v>1</v>
      </c>
      <c r="AL60" s="53">
        <v>1</v>
      </c>
      <c r="AM60" s="53">
        <v>1</v>
      </c>
      <c r="AN60" s="53">
        <v>1</v>
      </c>
      <c r="AO60" s="13">
        <v>1</v>
      </c>
      <c r="AP60" s="13">
        <v>1</v>
      </c>
      <c r="AQ60" s="13">
        <v>1</v>
      </c>
      <c r="AR60" s="13">
        <v>1</v>
      </c>
      <c r="AS60" s="13">
        <v>1</v>
      </c>
      <c r="AT60" s="21">
        <v>41952.541666666664</v>
      </c>
      <c r="AU60" s="24">
        <v>41952.958333333336</v>
      </c>
      <c r="AV60" s="18">
        <v>0.4166666666715173</v>
      </c>
      <c r="AW60" s="18">
        <v>0.458333333338184</v>
      </c>
      <c r="AX60" s="18" t="s">
        <v>19</v>
      </c>
      <c r="AY60" t="str">
        <f t="shared" si="0"/>
        <v>Non-Resident Long Stay</v>
      </c>
      <c r="AZ60" t="str">
        <f t="shared" si="1"/>
        <v>Y</v>
      </c>
      <c r="BB60" t="s">
        <v>210</v>
      </c>
    </row>
    <row r="61" spans="1:53" ht="15">
      <c r="A61" s="10" t="s">
        <v>10</v>
      </c>
      <c r="B61" s="10">
        <v>6</v>
      </c>
      <c r="C61" s="10">
        <v>35</v>
      </c>
      <c r="D61" s="10" t="s">
        <v>37</v>
      </c>
      <c r="E61" s="10" t="s">
        <v>155</v>
      </c>
      <c r="F61" s="10" t="s">
        <v>13</v>
      </c>
      <c r="G61" s="11" t="s">
        <v>19</v>
      </c>
      <c r="H61" s="10" t="s">
        <v>15</v>
      </c>
      <c r="I61" s="12"/>
      <c r="J61" s="77">
        <v>1</v>
      </c>
      <c r="K61" s="77">
        <v>1</v>
      </c>
      <c r="L61" s="77">
        <v>0</v>
      </c>
      <c r="M61" s="77">
        <v>0</v>
      </c>
      <c r="N61" s="77">
        <v>0</v>
      </c>
      <c r="O61" s="77">
        <v>0</v>
      </c>
      <c r="P61" s="5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>
        <v>0</v>
      </c>
      <c r="AM61" s="53">
        <v>0</v>
      </c>
      <c r="AN61" s="5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21">
        <v>41951.5</v>
      </c>
      <c r="AU61" s="24">
        <v>41951.541666666664</v>
      </c>
      <c r="AV61" s="18">
        <v>0.04166666666424135</v>
      </c>
      <c r="AW61" s="18">
        <v>0.083333333330908</v>
      </c>
      <c r="AX61" s="18" t="s">
        <v>19</v>
      </c>
      <c r="AY61" t="str">
        <f t="shared" si="0"/>
        <v>Resident</v>
      </c>
      <c r="AZ61" t="str">
        <f t="shared" si="1"/>
        <v>Y</v>
      </c>
      <c r="BA61" t="s">
        <v>209</v>
      </c>
    </row>
    <row r="62" spans="1:53" ht="15">
      <c r="A62" s="10" t="s">
        <v>10</v>
      </c>
      <c r="B62" s="10">
        <v>6</v>
      </c>
      <c r="C62" s="10">
        <v>35</v>
      </c>
      <c r="D62" s="10" t="s">
        <v>37</v>
      </c>
      <c r="E62" s="10" t="s">
        <v>148</v>
      </c>
      <c r="F62" s="10" t="s">
        <v>13</v>
      </c>
      <c r="G62" s="11" t="s">
        <v>19</v>
      </c>
      <c r="H62" s="10" t="s">
        <v>15</v>
      </c>
      <c r="I62" s="12"/>
      <c r="J62" s="77">
        <v>0</v>
      </c>
      <c r="K62" s="77">
        <v>0</v>
      </c>
      <c r="L62" s="77">
        <v>0</v>
      </c>
      <c r="M62" s="77">
        <v>1</v>
      </c>
      <c r="N62" s="77">
        <v>1</v>
      </c>
      <c r="O62" s="77">
        <v>1</v>
      </c>
      <c r="P62" s="53">
        <v>1</v>
      </c>
      <c r="Q62" s="13">
        <v>1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3">
        <v>0</v>
      </c>
      <c r="AM62" s="53">
        <v>0</v>
      </c>
      <c r="AN62" s="5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21">
        <v>41951.625</v>
      </c>
      <c r="AU62" s="24">
        <v>41951.791666666664</v>
      </c>
      <c r="AV62" s="18">
        <v>0.16666666666424135</v>
      </c>
      <c r="AW62" s="18">
        <v>0.208333333330908</v>
      </c>
      <c r="AX62" s="18" t="s">
        <v>19</v>
      </c>
      <c r="AY62" t="str">
        <f t="shared" si="0"/>
        <v>Resident</v>
      </c>
      <c r="AZ62" t="str">
        <f t="shared" si="1"/>
        <v>Y</v>
      </c>
      <c r="BA62" t="s">
        <v>209</v>
      </c>
    </row>
    <row r="63" spans="1:54" ht="15">
      <c r="A63" s="10" t="s">
        <v>10</v>
      </c>
      <c r="B63" s="10">
        <v>6</v>
      </c>
      <c r="C63" s="10">
        <v>35</v>
      </c>
      <c r="D63" s="10" t="s">
        <v>37</v>
      </c>
      <c r="E63" s="10" t="s">
        <v>155</v>
      </c>
      <c r="F63" s="10" t="s">
        <v>13</v>
      </c>
      <c r="G63" s="11" t="s">
        <v>19</v>
      </c>
      <c r="H63" s="10" t="s">
        <v>15</v>
      </c>
      <c r="I63" s="12"/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53">
        <v>0</v>
      </c>
      <c r="Q63" s="13">
        <v>0</v>
      </c>
      <c r="R63" s="13">
        <v>0</v>
      </c>
      <c r="S63" s="13">
        <v>0</v>
      </c>
      <c r="T63" s="13">
        <v>1</v>
      </c>
      <c r="U63" s="13">
        <v>1</v>
      </c>
      <c r="V63" s="13">
        <v>1</v>
      </c>
      <c r="W63" s="13">
        <v>1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21">
        <v>41951.916666666664</v>
      </c>
      <c r="AU63" s="24">
        <v>41952.041666666664</v>
      </c>
      <c r="AV63" s="18">
        <v>0.125</v>
      </c>
      <c r="AW63" s="18">
        <v>0.16666666666666666</v>
      </c>
      <c r="AX63" s="18" t="s">
        <v>19</v>
      </c>
      <c r="AY63" t="str">
        <f t="shared" si="0"/>
        <v>Resident</v>
      </c>
      <c r="AZ63" t="str">
        <f t="shared" si="1"/>
        <v>Y</v>
      </c>
      <c r="BA63" t="s">
        <v>209</v>
      </c>
      <c r="BB63" t="s">
        <v>210</v>
      </c>
    </row>
    <row r="64" spans="1:54" ht="15">
      <c r="A64" s="10" t="s">
        <v>10</v>
      </c>
      <c r="B64" s="10">
        <v>6</v>
      </c>
      <c r="C64" s="10">
        <v>35</v>
      </c>
      <c r="D64" s="10" t="s">
        <v>37</v>
      </c>
      <c r="E64" s="10" t="s">
        <v>151</v>
      </c>
      <c r="F64" s="10" t="s">
        <v>13</v>
      </c>
      <c r="G64" s="11"/>
      <c r="H64" s="10" t="s">
        <v>15</v>
      </c>
      <c r="I64" s="12"/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5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1</v>
      </c>
      <c r="Y64" s="13">
        <v>1</v>
      </c>
      <c r="Z64" s="13">
        <v>1</v>
      </c>
      <c r="AA64" s="13">
        <v>1</v>
      </c>
      <c r="AB64" s="13">
        <v>1</v>
      </c>
      <c r="AC64" s="13">
        <v>1</v>
      </c>
      <c r="AD64" s="53">
        <v>1</v>
      </c>
      <c r="AE64" s="53">
        <v>1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21">
        <v>41952.083333333336</v>
      </c>
      <c r="AU64" s="24">
        <v>41952.375</v>
      </c>
      <c r="AV64" s="18">
        <v>0.29166666666424135</v>
      </c>
      <c r="AW64" s="18">
        <v>0.33333333333090803</v>
      </c>
      <c r="AX64" s="18" t="s">
        <v>16</v>
      </c>
      <c r="AY64" t="str">
        <f t="shared" si="0"/>
        <v>Non-Resident Long Stay</v>
      </c>
      <c r="AZ64" t="str">
        <f t="shared" si="1"/>
        <v>Y</v>
      </c>
      <c r="BB64" t="s">
        <v>210</v>
      </c>
    </row>
    <row r="65" spans="1:54" ht="15">
      <c r="A65" s="10" t="s">
        <v>10</v>
      </c>
      <c r="B65" s="10">
        <v>6</v>
      </c>
      <c r="C65" s="10">
        <v>35</v>
      </c>
      <c r="D65" s="10" t="s">
        <v>37</v>
      </c>
      <c r="E65" s="10" t="s">
        <v>151</v>
      </c>
      <c r="F65" s="10" t="s">
        <v>13</v>
      </c>
      <c r="G65" s="11"/>
      <c r="H65" s="10" t="s">
        <v>15</v>
      </c>
      <c r="I65" s="12"/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5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53">
        <v>0</v>
      </c>
      <c r="AE65" s="53">
        <v>0</v>
      </c>
      <c r="AF65" s="53">
        <v>0</v>
      </c>
      <c r="AG65" s="53">
        <v>0</v>
      </c>
      <c r="AH65" s="53">
        <v>0</v>
      </c>
      <c r="AI65" s="53">
        <v>1</v>
      </c>
      <c r="AJ65" s="53">
        <v>1</v>
      </c>
      <c r="AK65" s="53">
        <v>1</v>
      </c>
      <c r="AL65" s="53">
        <v>1</v>
      </c>
      <c r="AM65" s="53">
        <v>1</v>
      </c>
      <c r="AN65" s="53">
        <v>1</v>
      </c>
      <c r="AO65" s="13">
        <v>1</v>
      </c>
      <c r="AP65" s="13">
        <v>1</v>
      </c>
      <c r="AQ65" s="13">
        <v>1</v>
      </c>
      <c r="AR65" s="13">
        <v>1</v>
      </c>
      <c r="AS65" s="13">
        <v>1</v>
      </c>
      <c r="AT65" s="21">
        <v>41952.541666666664</v>
      </c>
      <c r="AU65" s="24">
        <v>41952.958333333336</v>
      </c>
      <c r="AV65" s="18">
        <v>0.4166666666715173</v>
      </c>
      <c r="AW65" s="18">
        <v>0.458333333338184</v>
      </c>
      <c r="AX65" s="18" t="s">
        <v>19</v>
      </c>
      <c r="AY65" t="str">
        <f t="shared" si="0"/>
        <v>Non-Resident Long Stay</v>
      </c>
      <c r="AZ65" t="str">
        <f t="shared" si="1"/>
        <v>Y</v>
      </c>
      <c r="BB65" t="s">
        <v>210</v>
      </c>
    </row>
    <row r="66" spans="1:53" ht="15">
      <c r="A66" s="10" t="s">
        <v>10</v>
      </c>
      <c r="B66" s="10">
        <v>6</v>
      </c>
      <c r="C66" s="10">
        <v>36</v>
      </c>
      <c r="D66" s="10" t="s">
        <v>37</v>
      </c>
      <c r="E66" s="10" t="s">
        <v>158</v>
      </c>
      <c r="F66" s="10" t="s">
        <v>13</v>
      </c>
      <c r="G66" s="11" t="s">
        <v>19</v>
      </c>
      <c r="H66" s="10" t="s">
        <v>15</v>
      </c>
      <c r="I66" s="12"/>
      <c r="J66" s="77">
        <v>1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5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21">
        <v>41951.5</v>
      </c>
      <c r="AU66" s="24">
        <v>41951.5</v>
      </c>
      <c r="AV66" s="18">
        <v>0</v>
      </c>
      <c r="AW66" s="18">
        <v>0.041666666666666664</v>
      </c>
      <c r="AX66" s="18" t="s">
        <v>19</v>
      </c>
      <c r="AY66" t="str">
        <f t="shared" si="0"/>
        <v>Resident</v>
      </c>
      <c r="AZ66" t="str">
        <f t="shared" si="1"/>
        <v>Y</v>
      </c>
      <c r="BA66" t="s">
        <v>209</v>
      </c>
    </row>
    <row r="67" spans="1:53" ht="15">
      <c r="A67" s="10" t="s">
        <v>10</v>
      </c>
      <c r="B67" s="10">
        <v>6</v>
      </c>
      <c r="C67" s="10">
        <v>36</v>
      </c>
      <c r="D67" s="10" t="s">
        <v>37</v>
      </c>
      <c r="E67" s="10" t="s">
        <v>151</v>
      </c>
      <c r="F67" s="10" t="s">
        <v>13</v>
      </c>
      <c r="G67" s="11" t="s">
        <v>19</v>
      </c>
      <c r="H67" s="10" t="s">
        <v>15</v>
      </c>
      <c r="I67" s="12"/>
      <c r="J67" s="77">
        <v>0</v>
      </c>
      <c r="K67" s="77">
        <v>0</v>
      </c>
      <c r="L67" s="77">
        <v>0</v>
      </c>
      <c r="M67" s="77">
        <v>1</v>
      </c>
      <c r="N67" s="77">
        <v>1</v>
      </c>
      <c r="O67" s="77">
        <v>1</v>
      </c>
      <c r="P67" s="53">
        <v>1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3">
        <v>0</v>
      </c>
      <c r="AL67" s="53">
        <v>0</v>
      </c>
      <c r="AM67" s="53">
        <v>0</v>
      </c>
      <c r="AN67" s="5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21">
        <v>41951.625</v>
      </c>
      <c r="AU67" s="24">
        <v>41951.75</v>
      </c>
      <c r="AV67" s="18">
        <v>0.125</v>
      </c>
      <c r="AW67" s="18">
        <v>0.16666666666666666</v>
      </c>
      <c r="AX67" s="18" t="s">
        <v>19</v>
      </c>
      <c r="AY67" t="str">
        <f aca="true" t="shared" si="2" ref="AY67:AY130">IF(AX67="","",IF(OR(G67="Disabled",G67="Special",G67="Car Club"),"Other",IF(G67="Resident","Resident",IF(G67="Business","Business",IF(AND(D67="P&amp;D",SUM(J67:O67)&gt;0),"Pay &amp; Display",IF(SUM(J67:AS67)&lt;=4,"Non-Resident Short Stay",IF(SUM(J67:AS67)&gt;4,"Non-Resident Long Stay","N/A")))))))</f>
        <v>Resident</v>
      </c>
      <c r="AZ67" t="str">
        <f aca="true" t="shared" si="3" ref="AZ67:AZ130">IF(OR(D67="P&amp;D",D67="RES",D67="SY"),"Y","")</f>
        <v>Y</v>
      </c>
      <c r="BA67" t="s">
        <v>209</v>
      </c>
    </row>
    <row r="68" spans="1:54" ht="15">
      <c r="A68" s="10" t="s">
        <v>10</v>
      </c>
      <c r="B68" s="10">
        <v>6</v>
      </c>
      <c r="C68" s="10">
        <v>36</v>
      </c>
      <c r="D68" s="10" t="s">
        <v>37</v>
      </c>
      <c r="E68" s="10" t="s">
        <v>148</v>
      </c>
      <c r="F68" s="10" t="s">
        <v>13</v>
      </c>
      <c r="G68" s="11" t="s">
        <v>19</v>
      </c>
      <c r="H68" s="10" t="s">
        <v>15</v>
      </c>
      <c r="I68" s="12"/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53">
        <v>0</v>
      </c>
      <c r="Q68" s="13">
        <v>0</v>
      </c>
      <c r="R68" s="13">
        <v>0</v>
      </c>
      <c r="S68" s="13">
        <v>0</v>
      </c>
      <c r="T68" s="13">
        <v>1</v>
      </c>
      <c r="U68" s="13">
        <v>1</v>
      </c>
      <c r="V68" s="13">
        <v>1</v>
      </c>
      <c r="W68" s="13">
        <v>1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53">
        <v>0</v>
      </c>
      <c r="AL68" s="53">
        <v>0</v>
      </c>
      <c r="AM68" s="53">
        <v>0</v>
      </c>
      <c r="AN68" s="5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21">
        <v>41951.916666666664</v>
      </c>
      <c r="AU68" s="24">
        <v>41952.041666666664</v>
      </c>
      <c r="AV68" s="18">
        <v>0.125</v>
      </c>
      <c r="AW68" s="18">
        <v>0.16666666666666666</v>
      </c>
      <c r="AX68" s="18" t="s">
        <v>19</v>
      </c>
      <c r="AY68" t="str">
        <f t="shared" si="2"/>
        <v>Resident</v>
      </c>
      <c r="AZ68" t="str">
        <f t="shared" si="3"/>
        <v>Y</v>
      </c>
      <c r="BA68" t="s">
        <v>209</v>
      </c>
      <c r="BB68" t="s">
        <v>210</v>
      </c>
    </row>
    <row r="69" spans="1:54" ht="15">
      <c r="A69" s="10" t="s">
        <v>10</v>
      </c>
      <c r="B69" s="10">
        <v>6</v>
      </c>
      <c r="C69" s="10">
        <v>36</v>
      </c>
      <c r="D69" s="10" t="s">
        <v>37</v>
      </c>
      <c r="E69" s="10" t="s">
        <v>148</v>
      </c>
      <c r="F69" s="10" t="s">
        <v>13</v>
      </c>
      <c r="G69" s="11"/>
      <c r="H69" s="10" t="s">
        <v>15</v>
      </c>
      <c r="I69" s="12"/>
      <c r="J69" s="77">
        <v>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5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53">
        <v>0</v>
      </c>
      <c r="AE69" s="53">
        <v>0</v>
      </c>
      <c r="AF69" s="53">
        <v>0</v>
      </c>
      <c r="AG69" s="53">
        <v>0</v>
      </c>
      <c r="AH69" s="53">
        <v>1</v>
      </c>
      <c r="AI69" s="53">
        <v>1</v>
      </c>
      <c r="AJ69" s="53">
        <v>1</v>
      </c>
      <c r="AK69" s="53">
        <v>1</v>
      </c>
      <c r="AL69" s="53">
        <v>1</v>
      </c>
      <c r="AM69" s="53">
        <v>1</v>
      </c>
      <c r="AN69" s="53">
        <v>1</v>
      </c>
      <c r="AO69" s="13">
        <v>1</v>
      </c>
      <c r="AP69" s="13">
        <v>1</v>
      </c>
      <c r="AQ69" s="13">
        <v>1</v>
      </c>
      <c r="AR69" s="13">
        <v>1</v>
      </c>
      <c r="AS69" s="13">
        <v>1</v>
      </c>
      <c r="AT69" s="21">
        <v>41952.5</v>
      </c>
      <c r="AU69" s="24">
        <v>41952.958333333336</v>
      </c>
      <c r="AV69" s="18">
        <v>0.45833333333575865</v>
      </c>
      <c r="AW69" s="18">
        <v>0.5000000000024253</v>
      </c>
      <c r="AX69" s="18" t="s">
        <v>19</v>
      </c>
      <c r="AY69" t="str">
        <f t="shared" si="2"/>
        <v>Non-Resident Long Stay</v>
      </c>
      <c r="AZ69" t="str">
        <f t="shared" si="3"/>
        <v>Y</v>
      </c>
      <c r="BB69" t="s">
        <v>210</v>
      </c>
    </row>
    <row r="70" spans="1:54" ht="15">
      <c r="A70" s="10" t="s">
        <v>10</v>
      </c>
      <c r="B70" s="10">
        <v>6</v>
      </c>
      <c r="C70" s="10">
        <v>37</v>
      </c>
      <c r="D70" s="10" t="s">
        <v>37</v>
      </c>
      <c r="E70" s="10" t="s">
        <v>157</v>
      </c>
      <c r="F70" s="10" t="s">
        <v>13</v>
      </c>
      <c r="G70" s="11" t="s">
        <v>19</v>
      </c>
      <c r="H70" s="10" t="s">
        <v>15</v>
      </c>
      <c r="I70" s="12"/>
      <c r="J70" s="77">
        <v>1</v>
      </c>
      <c r="K70" s="77">
        <v>1</v>
      </c>
      <c r="L70" s="77">
        <v>1</v>
      </c>
      <c r="M70" s="77">
        <v>1</v>
      </c>
      <c r="N70" s="77">
        <v>1</v>
      </c>
      <c r="O70" s="77">
        <v>1</v>
      </c>
      <c r="P70" s="53">
        <v>1</v>
      </c>
      <c r="Q70" s="13">
        <v>1</v>
      </c>
      <c r="R70" s="13">
        <v>1</v>
      </c>
      <c r="S70" s="13">
        <v>1</v>
      </c>
      <c r="T70" s="13">
        <v>1</v>
      </c>
      <c r="U70" s="13">
        <v>1</v>
      </c>
      <c r="V70" s="13">
        <v>1</v>
      </c>
      <c r="W70" s="13">
        <v>1</v>
      </c>
      <c r="X70" s="13">
        <v>1</v>
      </c>
      <c r="Y70" s="13">
        <v>1</v>
      </c>
      <c r="Z70" s="13">
        <v>1</v>
      </c>
      <c r="AA70" s="13">
        <v>1</v>
      </c>
      <c r="AB70" s="13">
        <v>1</v>
      </c>
      <c r="AC70" s="13">
        <v>1</v>
      </c>
      <c r="AD70" s="53">
        <v>1</v>
      </c>
      <c r="AE70" s="53">
        <v>1</v>
      </c>
      <c r="AF70" s="53">
        <v>1</v>
      </c>
      <c r="AG70" s="53">
        <v>1</v>
      </c>
      <c r="AH70" s="53">
        <v>1</v>
      </c>
      <c r="AI70" s="53">
        <v>1</v>
      </c>
      <c r="AJ70" s="53">
        <v>1</v>
      </c>
      <c r="AK70" s="53">
        <v>1</v>
      </c>
      <c r="AL70" s="53">
        <v>0</v>
      </c>
      <c r="AM70" s="53">
        <v>0</v>
      </c>
      <c r="AN70" s="5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21">
        <v>41951.5</v>
      </c>
      <c r="AU70" s="24">
        <v>41952.625</v>
      </c>
      <c r="AV70" s="18">
        <v>1.125</v>
      </c>
      <c r="AW70" s="18">
        <v>1.1666666666666667</v>
      </c>
      <c r="AX70" s="18" t="s">
        <v>19</v>
      </c>
      <c r="AY70" t="str">
        <f t="shared" si="2"/>
        <v>Resident</v>
      </c>
      <c r="AZ70" t="str">
        <f t="shared" si="3"/>
        <v>Y</v>
      </c>
      <c r="BA70" t="s">
        <v>209</v>
      </c>
      <c r="BB70" t="s">
        <v>210</v>
      </c>
    </row>
    <row r="71" spans="1:52" ht="15">
      <c r="A71" s="10" t="s">
        <v>10</v>
      </c>
      <c r="B71" s="10">
        <v>6</v>
      </c>
      <c r="C71" s="10">
        <v>38</v>
      </c>
      <c r="D71" s="10" t="s">
        <v>36</v>
      </c>
      <c r="E71" s="10" t="s">
        <v>15</v>
      </c>
      <c r="F71" s="10"/>
      <c r="G71" s="11"/>
      <c r="H71" s="10" t="s">
        <v>64</v>
      </c>
      <c r="I71" s="12"/>
      <c r="J71" s="77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5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53">
        <v>0</v>
      </c>
      <c r="AE71" s="53">
        <v>0</v>
      </c>
      <c r="AF71" s="53">
        <v>0</v>
      </c>
      <c r="AG71" s="53">
        <v>0</v>
      </c>
      <c r="AH71" s="53">
        <v>0</v>
      </c>
      <c r="AI71" s="53">
        <v>0</v>
      </c>
      <c r="AJ71" s="53">
        <v>0</v>
      </c>
      <c r="AK71" s="53">
        <v>0</v>
      </c>
      <c r="AL71" s="53">
        <v>0</v>
      </c>
      <c r="AM71" s="53">
        <v>0</v>
      </c>
      <c r="AN71" s="5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21"/>
      <c r="AU71" s="24" t="s">
        <v>15</v>
      </c>
      <c r="AV71" s="18" t="s">
        <v>15</v>
      </c>
      <c r="AW71" s="18" t="s">
        <v>15</v>
      </c>
      <c r="AX71" s="18"/>
      <c r="AY71">
        <f t="shared" si="2"/>
      </c>
      <c r="AZ71" t="str">
        <f t="shared" si="3"/>
        <v>Y</v>
      </c>
    </row>
    <row r="72" spans="1:54" ht="15">
      <c r="A72" s="10" t="s">
        <v>10</v>
      </c>
      <c r="B72" s="10">
        <v>6</v>
      </c>
      <c r="C72" s="10">
        <v>39</v>
      </c>
      <c r="D72" s="10" t="s">
        <v>37</v>
      </c>
      <c r="E72" s="10" t="s">
        <v>159</v>
      </c>
      <c r="F72" s="10" t="s">
        <v>13</v>
      </c>
      <c r="G72" s="11" t="s">
        <v>19</v>
      </c>
      <c r="H72" s="10" t="s">
        <v>15</v>
      </c>
      <c r="I72" s="12"/>
      <c r="J72" s="77">
        <v>1</v>
      </c>
      <c r="K72" s="77">
        <v>1</v>
      </c>
      <c r="L72" s="77">
        <v>1</v>
      </c>
      <c r="M72" s="77">
        <v>1</v>
      </c>
      <c r="N72" s="77">
        <v>1</v>
      </c>
      <c r="O72" s="77">
        <v>1</v>
      </c>
      <c r="P72" s="53">
        <v>1</v>
      </c>
      <c r="Q72" s="13">
        <v>1</v>
      </c>
      <c r="R72" s="13">
        <v>1</v>
      </c>
      <c r="S72" s="13">
        <v>1</v>
      </c>
      <c r="T72" s="13">
        <v>1</v>
      </c>
      <c r="U72" s="13">
        <v>1</v>
      </c>
      <c r="V72" s="13">
        <v>1</v>
      </c>
      <c r="W72" s="13">
        <v>1</v>
      </c>
      <c r="X72" s="13">
        <v>1</v>
      </c>
      <c r="Y72" s="13">
        <v>1</v>
      </c>
      <c r="Z72" s="13">
        <v>1</v>
      </c>
      <c r="AA72" s="13">
        <v>1</v>
      </c>
      <c r="AB72" s="13">
        <v>1</v>
      </c>
      <c r="AC72" s="13">
        <v>1</v>
      </c>
      <c r="AD72" s="53">
        <v>1</v>
      </c>
      <c r="AE72" s="53">
        <v>1</v>
      </c>
      <c r="AF72" s="53">
        <v>1</v>
      </c>
      <c r="AG72" s="53">
        <v>1</v>
      </c>
      <c r="AH72" s="53">
        <v>1</v>
      </c>
      <c r="AI72" s="53">
        <v>1</v>
      </c>
      <c r="AJ72" s="53">
        <v>1</v>
      </c>
      <c r="AK72" s="53">
        <v>1</v>
      </c>
      <c r="AL72" s="53">
        <v>1</v>
      </c>
      <c r="AM72" s="53">
        <v>1</v>
      </c>
      <c r="AN72" s="53">
        <v>1</v>
      </c>
      <c r="AO72" s="13">
        <v>1</v>
      </c>
      <c r="AP72" s="13">
        <v>1</v>
      </c>
      <c r="AQ72" s="13">
        <v>1</v>
      </c>
      <c r="AR72" s="13">
        <v>1</v>
      </c>
      <c r="AS72" s="13">
        <v>1</v>
      </c>
      <c r="AT72" s="21">
        <v>41951.5</v>
      </c>
      <c r="AU72" s="24">
        <v>41952.958333333336</v>
      </c>
      <c r="AV72" s="18">
        <v>1.4583333333357587</v>
      </c>
      <c r="AW72" s="18">
        <v>1.5000000000024254</v>
      </c>
      <c r="AX72" s="18" t="s">
        <v>19</v>
      </c>
      <c r="AY72" t="str">
        <f t="shared" si="2"/>
        <v>Resident</v>
      </c>
      <c r="AZ72" t="str">
        <f t="shared" si="3"/>
        <v>Y</v>
      </c>
      <c r="BA72" t="s">
        <v>209</v>
      </c>
      <c r="BB72" t="s">
        <v>210</v>
      </c>
    </row>
    <row r="73" spans="1:52" ht="15">
      <c r="A73" s="10" t="s">
        <v>10</v>
      </c>
      <c r="B73" s="10">
        <v>6</v>
      </c>
      <c r="C73" s="10">
        <v>40</v>
      </c>
      <c r="D73" s="10" t="s">
        <v>37</v>
      </c>
      <c r="E73" s="10" t="s">
        <v>15</v>
      </c>
      <c r="F73" s="10"/>
      <c r="G73" s="11"/>
      <c r="H73" s="10" t="s">
        <v>15</v>
      </c>
      <c r="I73" s="12"/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5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53">
        <v>0</v>
      </c>
      <c r="AL73" s="53">
        <v>0</v>
      </c>
      <c r="AM73" s="53">
        <v>0</v>
      </c>
      <c r="AN73" s="5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21"/>
      <c r="AU73" s="24" t="s">
        <v>15</v>
      </c>
      <c r="AV73" s="18" t="s">
        <v>15</v>
      </c>
      <c r="AW73" s="18" t="s">
        <v>15</v>
      </c>
      <c r="AX73" s="18"/>
      <c r="AY73">
        <f t="shared" si="2"/>
      </c>
      <c r="AZ73" t="str">
        <f t="shared" si="3"/>
        <v>Y</v>
      </c>
    </row>
    <row r="74" spans="1:54" ht="15">
      <c r="A74" s="10" t="s">
        <v>10</v>
      </c>
      <c r="B74" s="10">
        <v>6</v>
      </c>
      <c r="C74" s="10">
        <v>41</v>
      </c>
      <c r="D74" s="10" t="s">
        <v>37</v>
      </c>
      <c r="E74" s="10" t="s">
        <v>160</v>
      </c>
      <c r="F74" s="10" t="s">
        <v>13</v>
      </c>
      <c r="G74" s="11"/>
      <c r="H74" s="10" t="s">
        <v>15</v>
      </c>
      <c r="I74" s="12"/>
      <c r="J74" s="77">
        <v>1</v>
      </c>
      <c r="K74" s="77">
        <v>1</v>
      </c>
      <c r="L74" s="77">
        <v>1</v>
      </c>
      <c r="M74" s="77">
        <v>1</v>
      </c>
      <c r="N74" s="77">
        <v>1</v>
      </c>
      <c r="O74" s="77">
        <v>1</v>
      </c>
      <c r="P74" s="53">
        <v>1</v>
      </c>
      <c r="Q74" s="13">
        <v>1</v>
      </c>
      <c r="R74" s="13">
        <v>1</v>
      </c>
      <c r="S74" s="13">
        <v>1</v>
      </c>
      <c r="T74" s="13">
        <v>1</v>
      </c>
      <c r="U74" s="13">
        <v>1</v>
      </c>
      <c r="V74" s="13">
        <v>1</v>
      </c>
      <c r="W74" s="13">
        <v>1</v>
      </c>
      <c r="X74" s="13">
        <v>1</v>
      </c>
      <c r="Y74" s="13">
        <v>1</v>
      </c>
      <c r="Z74" s="13">
        <v>1</v>
      </c>
      <c r="AA74" s="13">
        <v>1</v>
      </c>
      <c r="AB74" s="13">
        <v>1</v>
      </c>
      <c r="AC74" s="13">
        <v>1</v>
      </c>
      <c r="AD74" s="53">
        <v>1</v>
      </c>
      <c r="AE74" s="53">
        <v>1</v>
      </c>
      <c r="AF74" s="53">
        <v>1</v>
      </c>
      <c r="AG74" s="53">
        <v>1</v>
      </c>
      <c r="AH74" s="53">
        <v>1</v>
      </c>
      <c r="AI74" s="53">
        <v>1</v>
      </c>
      <c r="AJ74" s="53">
        <v>1</v>
      </c>
      <c r="AK74" s="53">
        <v>1</v>
      </c>
      <c r="AL74" s="53">
        <v>1</v>
      </c>
      <c r="AM74" s="53">
        <v>1</v>
      </c>
      <c r="AN74" s="53">
        <v>1</v>
      </c>
      <c r="AO74" s="13">
        <v>1</v>
      </c>
      <c r="AP74" s="13">
        <v>1</v>
      </c>
      <c r="AQ74" s="13">
        <v>1</v>
      </c>
      <c r="AR74" s="13">
        <v>1</v>
      </c>
      <c r="AS74" s="13">
        <v>1</v>
      </c>
      <c r="AT74" s="21">
        <v>41951.5</v>
      </c>
      <c r="AU74" s="24">
        <v>41952.958333333336</v>
      </c>
      <c r="AV74" s="18">
        <v>1.4583333333357587</v>
      </c>
      <c r="AW74" s="18">
        <v>1.5000000000024254</v>
      </c>
      <c r="AX74" s="18" t="s">
        <v>19</v>
      </c>
      <c r="AY74" t="str">
        <f t="shared" si="2"/>
        <v>Non-Resident Long Stay</v>
      </c>
      <c r="AZ74" t="str">
        <f t="shared" si="3"/>
        <v>Y</v>
      </c>
      <c r="BA74" t="s">
        <v>209</v>
      </c>
      <c r="BB74" t="s">
        <v>210</v>
      </c>
    </row>
    <row r="75" spans="1:54" ht="15">
      <c r="A75" s="10" t="s">
        <v>10</v>
      </c>
      <c r="B75" s="10">
        <v>6</v>
      </c>
      <c r="C75" s="10">
        <v>42</v>
      </c>
      <c r="D75" s="10" t="s">
        <v>36</v>
      </c>
      <c r="E75" s="10" t="s">
        <v>161</v>
      </c>
      <c r="F75" s="10" t="s">
        <v>13</v>
      </c>
      <c r="G75" s="11"/>
      <c r="H75" s="10" t="s">
        <v>15</v>
      </c>
      <c r="I75" s="12"/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5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3">
        <v>0</v>
      </c>
      <c r="AL75" s="53">
        <v>0</v>
      </c>
      <c r="AM75" s="53">
        <v>1</v>
      </c>
      <c r="AN75" s="53">
        <v>1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21">
        <v>41952.708333333336</v>
      </c>
      <c r="AU75" s="24">
        <v>41952.75</v>
      </c>
      <c r="AV75" s="18">
        <v>0.04166666666424135</v>
      </c>
      <c r="AW75" s="18">
        <v>0.083333333330908</v>
      </c>
      <c r="AX75" s="18" t="s">
        <v>16</v>
      </c>
      <c r="AY75" t="str">
        <f t="shared" si="2"/>
        <v>Non-Resident Short Stay</v>
      </c>
      <c r="AZ75" t="str">
        <f t="shared" si="3"/>
        <v>Y</v>
      </c>
      <c r="BB75" t="s">
        <v>210</v>
      </c>
    </row>
    <row r="76" spans="1:54" ht="15">
      <c r="A76" s="10" t="s">
        <v>10</v>
      </c>
      <c r="B76" s="10">
        <v>6</v>
      </c>
      <c r="C76" s="10">
        <v>42</v>
      </c>
      <c r="D76" s="10" t="s">
        <v>36</v>
      </c>
      <c r="E76" s="10" t="s">
        <v>155</v>
      </c>
      <c r="F76" s="10" t="s">
        <v>13</v>
      </c>
      <c r="G76" s="11"/>
      <c r="H76" s="10" t="s">
        <v>15</v>
      </c>
      <c r="I76" s="12"/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5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13">
        <v>1</v>
      </c>
      <c r="AP76" s="13">
        <v>1</v>
      </c>
      <c r="AQ76" s="13">
        <v>0</v>
      </c>
      <c r="AR76" s="13">
        <v>0</v>
      </c>
      <c r="AS76" s="13">
        <v>0</v>
      </c>
      <c r="AT76" s="21">
        <v>41952.791666666664</v>
      </c>
      <c r="AU76" s="24">
        <v>41952.833333333336</v>
      </c>
      <c r="AV76" s="18">
        <v>0.041666666671517305</v>
      </c>
      <c r="AW76" s="18">
        <v>0.08333333333818396</v>
      </c>
      <c r="AX76" s="18" t="s">
        <v>16</v>
      </c>
      <c r="AY76" t="str">
        <f t="shared" si="2"/>
        <v>Non-Resident Short Stay</v>
      </c>
      <c r="AZ76" t="str">
        <f t="shared" si="3"/>
        <v>Y</v>
      </c>
      <c r="BB76" t="s">
        <v>210</v>
      </c>
    </row>
    <row r="77" spans="1:54" ht="15">
      <c r="A77" s="10" t="s">
        <v>10</v>
      </c>
      <c r="B77" s="10">
        <v>6</v>
      </c>
      <c r="C77" s="10">
        <v>43</v>
      </c>
      <c r="D77" s="10" t="s">
        <v>36</v>
      </c>
      <c r="E77" s="10" t="s">
        <v>162</v>
      </c>
      <c r="F77" s="10" t="s">
        <v>13</v>
      </c>
      <c r="G77" s="11" t="s">
        <v>19</v>
      </c>
      <c r="H77" s="10" t="s">
        <v>15</v>
      </c>
      <c r="I77" s="12"/>
      <c r="J77" s="77">
        <v>0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5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53">
        <v>0</v>
      </c>
      <c r="AE77" s="53">
        <v>0</v>
      </c>
      <c r="AF77" s="53">
        <v>0</v>
      </c>
      <c r="AG77" s="53">
        <v>0</v>
      </c>
      <c r="AH77" s="53">
        <v>0</v>
      </c>
      <c r="AI77" s="53">
        <v>0</v>
      </c>
      <c r="AJ77" s="53">
        <v>0</v>
      </c>
      <c r="AK77" s="53">
        <v>0</v>
      </c>
      <c r="AL77" s="53">
        <v>0</v>
      </c>
      <c r="AM77" s="53">
        <v>0</v>
      </c>
      <c r="AN77" s="53">
        <v>1</v>
      </c>
      <c r="AO77" s="13">
        <v>1</v>
      </c>
      <c r="AP77" s="13">
        <v>0</v>
      </c>
      <c r="AQ77" s="13">
        <v>0</v>
      </c>
      <c r="AR77" s="13">
        <v>0</v>
      </c>
      <c r="AS77" s="13">
        <v>0</v>
      </c>
      <c r="AT77" s="21">
        <v>41952.75</v>
      </c>
      <c r="AU77" s="24">
        <v>41952.791666666664</v>
      </c>
      <c r="AV77" s="18">
        <v>0.04166666666424135</v>
      </c>
      <c r="AW77" s="18">
        <v>0.083333333330908</v>
      </c>
      <c r="AX77" s="18" t="s">
        <v>19</v>
      </c>
      <c r="AY77" t="str">
        <f t="shared" si="2"/>
        <v>Resident</v>
      </c>
      <c r="AZ77" t="str">
        <f t="shared" si="3"/>
        <v>Y</v>
      </c>
      <c r="BB77" t="s">
        <v>210</v>
      </c>
    </row>
    <row r="78" spans="1:54" ht="15">
      <c r="A78" s="10" t="s">
        <v>10</v>
      </c>
      <c r="B78" s="10">
        <v>6</v>
      </c>
      <c r="C78" s="10">
        <v>44</v>
      </c>
      <c r="D78" s="10" t="s">
        <v>36</v>
      </c>
      <c r="E78" s="10" t="s">
        <v>163</v>
      </c>
      <c r="F78" s="10" t="s">
        <v>13</v>
      </c>
      <c r="G78" s="11"/>
      <c r="H78" s="10" t="s">
        <v>15</v>
      </c>
      <c r="I78" s="12"/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5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53">
        <v>0</v>
      </c>
      <c r="AE78" s="53">
        <v>0</v>
      </c>
      <c r="AF78" s="53">
        <v>0</v>
      </c>
      <c r="AG78" s="53">
        <v>0</v>
      </c>
      <c r="AH78" s="53">
        <v>0</v>
      </c>
      <c r="AI78" s="53">
        <v>0</v>
      </c>
      <c r="AJ78" s="53">
        <v>0</v>
      </c>
      <c r="AK78" s="53">
        <v>0</v>
      </c>
      <c r="AL78" s="53">
        <v>1</v>
      </c>
      <c r="AM78" s="53">
        <v>0</v>
      </c>
      <c r="AN78" s="5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21">
        <v>41952.666666666664</v>
      </c>
      <c r="AU78" s="24">
        <v>41952.666666666664</v>
      </c>
      <c r="AV78" s="18">
        <v>0</v>
      </c>
      <c r="AW78" s="18">
        <v>0.041666666666666664</v>
      </c>
      <c r="AX78" s="18" t="s">
        <v>16</v>
      </c>
      <c r="AY78" t="str">
        <f t="shared" si="2"/>
        <v>Non-Resident Short Stay</v>
      </c>
      <c r="AZ78" t="str">
        <f t="shared" si="3"/>
        <v>Y</v>
      </c>
      <c r="BB78" t="s">
        <v>210</v>
      </c>
    </row>
    <row r="79" spans="1:54" ht="15">
      <c r="A79" s="10" t="s">
        <v>10</v>
      </c>
      <c r="B79" s="10">
        <v>6</v>
      </c>
      <c r="C79" s="10">
        <v>44</v>
      </c>
      <c r="D79" s="10" t="s">
        <v>36</v>
      </c>
      <c r="E79" s="10" t="s">
        <v>152</v>
      </c>
      <c r="F79" s="10" t="s">
        <v>13</v>
      </c>
      <c r="G79" s="11"/>
      <c r="H79" s="10" t="s">
        <v>15</v>
      </c>
      <c r="I79" s="12"/>
      <c r="J79" s="77">
        <v>0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5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53">
        <v>0</v>
      </c>
      <c r="AE79" s="53">
        <v>0</v>
      </c>
      <c r="AF79" s="53">
        <v>0</v>
      </c>
      <c r="AG79" s="53">
        <v>0</v>
      </c>
      <c r="AH79" s="53">
        <v>0</v>
      </c>
      <c r="AI79" s="53">
        <v>0</v>
      </c>
      <c r="AJ79" s="53">
        <v>0</v>
      </c>
      <c r="AK79" s="53">
        <v>0</v>
      </c>
      <c r="AL79" s="53">
        <v>0</v>
      </c>
      <c r="AM79" s="53">
        <v>1</v>
      </c>
      <c r="AN79" s="53">
        <v>1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21">
        <v>41952.708333333336</v>
      </c>
      <c r="AU79" s="24">
        <v>41952.75</v>
      </c>
      <c r="AV79" s="18">
        <v>0.04166666666424135</v>
      </c>
      <c r="AW79" s="18">
        <v>0.083333333330908</v>
      </c>
      <c r="AX79" s="18" t="s">
        <v>16</v>
      </c>
      <c r="AY79" t="str">
        <f t="shared" si="2"/>
        <v>Non-Resident Short Stay</v>
      </c>
      <c r="AZ79" t="str">
        <f t="shared" si="3"/>
        <v>Y</v>
      </c>
      <c r="BB79" t="s">
        <v>210</v>
      </c>
    </row>
    <row r="80" spans="1:54" ht="15">
      <c r="A80" s="10" t="s">
        <v>10</v>
      </c>
      <c r="B80" s="10">
        <v>6</v>
      </c>
      <c r="C80" s="10">
        <v>44</v>
      </c>
      <c r="D80" s="10" t="s">
        <v>36</v>
      </c>
      <c r="E80" s="10" t="s">
        <v>116</v>
      </c>
      <c r="F80" s="10" t="s">
        <v>13</v>
      </c>
      <c r="G80" s="11" t="s">
        <v>19</v>
      </c>
      <c r="H80" s="10" t="s">
        <v>15</v>
      </c>
      <c r="I80" s="12"/>
      <c r="J80" s="77">
        <v>0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5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53">
        <v>0</v>
      </c>
      <c r="AE80" s="53">
        <v>0</v>
      </c>
      <c r="AF80" s="53">
        <v>0</v>
      </c>
      <c r="AG80" s="53">
        <v>0</v>
      </c>
      <c r="AH80" s="53">
        <v>0</v>
      </c>
      <c r="AI80" s="53">
        <v>0</v>
      </c>
      <c r="AJ80" s="53">
        <v>0</v>
      </c>
      <c r="AK80" s="53">
        <v>0</v>
      </c>
      <c r="AL80" s="53">
        <v>0</v>
      </c>
      <c r="AM80" s="53">
        <v>0</v>
      </c>
      <c r="AN80" s="53">
        <v>0</v>
      </c>
      <c r="AO80" s="13">
        <v>1</v>
      </c>
      <c r="AP80" s="13">
        <v>0</v>
      </c>
      <c r="AQ80" s="13">
        <v>0</v>
      </c>
      <c r="AR80" s="13">
        <v>0</v>
      </c>
      <c r="AS80" s="13">
        <v>0</v>
      </c>
      <c r="AT80" s="21">
        <v>41952.791666666664</v>
      </c>
      <c r="AU80" s="24">
        <v>41952.791666666664</v>
      </c>
      <c r="AV80" s="18">
        <v>0</v>
      </c>
      <c r="AW80" s="18">
        <v>0.041666666666666664</v>
      </c>
      <c r="AX80" s="18" t="s">
        <v>19</v>
      </c>
      <c r="AY80" t="str">
        <f t="shared" si="2"/>
        <v>Resident</v>
      </c>
      <c r="AZ80" t="str">
        <f t="shared" si="3"/>
        <v>Y</v>
      </c>
      <c r="BB80" t="s">
        <v>210</v>
      </c>
    </row>
    <row r="81" spans="1:53" ht="15">
      <c r="A81" s="10" t="s">
        <v>10</v>
      </c>
      <c r="B81" s="10">
        <v>6</v>
      </c>
      <c r="C81" s="10">
        <v>45</v>
      </c>
      <c r="D81" s="10" t="s">
        <v>37</v>
      </c>
      <c r="E81" s="10" t="s">
        <v>164</v>
      </c>
      <c r="F81" s="10" t="s">
        <v>13</v>
      </c>
      <c r="G81" s="11" t="s">
        <v>19</v>
      </c>
      <c r="H81" s="10" t="s">
        <v>15</v>
      </c>
      <c r="I81" s="12"/>
      <c r="J81" s="77">
        <v>0</v>
      </c>
      <c r="K81" s="77">
        <v>1</v>
      </c>
      <c r="L81" s="77">
        <v>0</v>
      </c>
      <c r="M81" s="77">
        <v>0</v>
      </c>
      <c r="N81" s="77">
        <v>0</v>
      </c>
      <c r="O81" s="77">
        <v>0</v>
      </c>
      <c r="P81" s="5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53">
        <v>0</v>
      </c>
      <c r="AE81" s="53">
        <v>0</v>
      </c>
      <c r="AF81" s="53">
        <v>0</v>
      </c>
      <c r="AG81" s="53">
        <v>0</v>
      </c>
      <c r="AH81" s="53">
        <v>0</v>
      </c>
      <c r="AI81" s="53">
        <v>0</v>
      </c>
      <c r="AJ81" s="53">
        <v>0</v>
      </c>
      <c r="AK81" s="53">
        <v>0</v>
      </c>
      <c r="AL81" s="53">
        <v>0</v>
      </c>
      <c r="AM81" s="53">
        <v>0</v>
      </c>
      <c r="AN81" s="5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21">
        <v>41951.541666666664</v>
      </c>
      <c r="AU81" s="24">
        <v>41951.541666666664</v>
      </c>
      <c r="AV81" s="18">
        <v>0</v>
      </c>
      <c r="AW81" s="18">
        <v>0.041666666666666664</v>
      </c>
      <c r="AX81" s="18" t="s">
        <v>19</v>
      </c>
      <c r="AY81" t="str">
        <f t="shared" si="2"/>
        <v>Resident</v>
      </c>
      <c r="AZ81" t="str">
        <f t="shared" si="3"/>
        <v>Y</v>
      </c>
      <c r="BA81" t="s">
        <v>209</v>
      </c>
    </row>
    <row r="82" spans="1:54" ht="15">
      <c r="A82" s="10" t="s">
        <v>10</v>
      </c>
      <c r="B82" s="10">
        <v>6</v>
      </c>
      <c r="C82" s="10">
        <v>45</v>
      </c>
      <c r="D82" s="10" t="s">
        <v>37</v>
      </c>
      <c r="E82" s="10" t="s">
        <v>164</v>
      </c>
      <c r="F82" s="10" t="s">
        <v>13</v>
      </c>
      <c r="G82" s="11" t="s">
        <v>19</v>
      </c>
      <c r="H82" s="10" t="s">
        <v>15</v>
      </c>
      <c r="I82" s="12"/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53">
        <v>1</v>
      </c>
      <c r="Q82" s="13">
        <v>1</v>
      </c>
      <c r="R82" s="13">
        <v>1</v>
      </c>
      <c r="S82" s="13">
        <v>1</v>
      </c>
      <c r="T82" s="13">
        <v>1</v>
      </c>
      <c r="U82" s="13">
        <v>1</v>
      </c>
      <c r="V82" s="13">
        <v>1</v>
      </c>
      <c r="W82" s="13">
        <v>1</v>
      </c>
      <c r="X82" s="13">
        <v>1</v>
      </c>
      <c r="Y82" s="13">
        <v>1</v>
      </c>
      <c r="Z82" s="13">
        <v>1</v>
      </c>
      <c r="AA82" s="13">
        <v>1</v>
      </c>
      <c r="AB82" s="13">
        <v>1</v>
      </c>
      <c r="AC82" s="13">
        <v>1</v>
      </c>
      <c r="AD82" s="53">
        <v>1</v>
      </c>
      <c r="AE82" s="53">
        <v>1</v>
      </c>
      <c r="AF82" s="53">
        <v>1</v>
      </c>
      <c r="AG82" s="53">
        <v>1</v>
      </c>
      <c r="AH82" s="53">
        <v>1</v>
      </c>
      <c r="AI82" s="53">
        <v>1</v>
      </c>
      <c r="AJ82" s="53">
        <v>1</v>
      </c>
      <c r="AK82" s="53">
        <v>1</v>
      </c>
      <c r="AL82" s="53">
        <v>1</v>
      </c>
      <c r="AM82" s="53">
        <v>1</v>
      </c>
      <c r="AN82" s="53">
        <v>1</v>
      </c>
      <c r="AO82" s="13">
        <v>1</v>
      </c>
      <c r="AP82" s="13">
        <v>1</v>
      </c>
      <c r="AQ82" s="13">
        <v>1</v>
      </c>
      <c r="AR82" s="13">
        <v>1</v>
      </c>
      <c r="AS82" s="13">
        <v>1</v>
      </c>
      <c r="AT82" s="21">
        <v>41951.75</v>
      </c>
      <c r="AU82" s="24">
        <v>41952.958333333336</v>
      </c>
      <c r="AV82" s="18">
        <v>1.2083333333357587</v>
      </c>
      <c r="AW82" s="18">
        <v>1.2500000000024254</v>
      </c>
      <c r="AX82" s="18" t="s">
        <v>19</v>
      </c>
      <c r="AY82" t="str">
        <f t="shared" si="2"/>
        <v>Resident</v>
      </c>
      <c r="AZ82" t="str">
        <f t="shared" si="3"/>
        <v>Y</v>
      </c>
      <c r="BA82" t="s">
        <v>209</v>
      </c>
      <c r="BB82" t="s">
        <v>210</v>
      </c>
    </row>
    <row r="83" spans="1:53" ht="15">
      <c r="A83" s="10" t="s">
        <v>10</v>
      </c>
      <c r="B83" s="10">
        <v>6</v>
      </c>
      <c r="C83" s="10">
        <v>46</v>
      </c>
      <c r="D83" s="10" t="s">
        <v>36</v>
      </c>
      <c r="E83" s="10" t="s">
        <v>165</v>
      </c>
      <c r="F83" s="10" t="s">
        <v>13</v>
      </c>
      <c r="G83" s="11"/>
      <c r="H83" s="10" t="s">
        <v>15</v>
      </c>
      <c r="I83" s="12"/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53">
        <v>1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53">
        <v>0</v>
      </c>
      <c r="AE83" s="53">
        <v>0</v>
      </c>
      <c r="AF83" s="53">
        <v>0</v>
      </c>
      <c r="AG83" s="53">
        <v>0</v>
      </c>
      <c r="AH83" s="53">
        <v>0</v>
      </c>
      <c r="AI83" s="53">
        <v>0</v>
      </c>
      <c r="AJ83" s="53">
        <v>0</v>
      </c>
      <c r="AK83" s="53">
        <v>0</v>
      </c>
      <c r="AL83" s="53">
        <v>0</v>
      </c>
      <c r="AM83" s="53">
        <v>0</v>
      </c>
      <c r="AN83" s="5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21">
        <v>41951.75</v>
      </c>
      <c r="AU83" s="24">
        <v>41951.75</v>
      </c>
      <c r="AV83" s="18">
        <v>0</v>
      </c>
      <c r="AW83" s="18">
        <v>0.041666666666666664</v>
      </c>
      <c r="AX83" s="18" t="s">
        <v>16</v>
      </c>
      <c r="AY83" t="str">
        <f t="shared" si="2"/>
        <v>Non-Resident Short Stay</v>
      </c>
      <c r="AZ83" t="str">
        <f t="shared" si="3"/>
        <v>Y</v>
      </c>
      <c r="BA83" t="s">
        <v>209</v>
      </c>
    </row>
    <row r="84" spans="1:54" ht="15">
      <c r="A84" s="10" t="s">
        <v>10</v>
      </c>
      <c r="B84" s="10">
        <v>6</v>
      </c>
      <c r="C84" s="10">
        <v>46</v>
      </c>
      <c r="D84" s="10" t="s">
        <v>36</v>
      </c>
      <c r="E84" s="10" t="s">
        <v>166</v>
      </c>
      <c r="F84" s="10" t="s">
        <v>13</v>
      </c>
      <c r="G84" s="11"/>
      <c r="H84" s="10" t="s">
        <v>15</v>
      </c>
      <c r="I84" s="12"/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5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53">
        <v>0</v>
      </c>
      <c r="AE84" s="53">
        <v>0</v>
      </c>
      <c r="AF84" s="53">
        <v>0</v>
      </c>
      <c r="AG84" s="53">
        <v>0</v>
      </c>
      <c r="AH84" s="53">
        <v>0</v>
      </c>
      <c r="AI84" s="53">
        <v>0</v>
      </c>
      <c r="AJ84" s="53">
        <v>0</v>
      </c>
      <c r="AK84" s="53">
        <v>0</v>
      </c>
      <c r="AL84" s="53">
        <v>1</v>
      </c>
      <c r="AM84" s="53">
        <v>0</v>
      </c>
      <c r="AN84" s="5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21">
        <v>41952.666666666664</v>
      </c>
      <c r="AU84" s="24">
        <v>41952.666666666664</v>
      </c>
      <c r="AV84" s="18">
        <v>0</v>
      </c>
      <c r="AW84" s="18">
        <v>0.041666666666666664</v>
      </c>
      <c r="AX84" s="18" t="s">
        <v>16</v>
      </c>
      <c r="AY84" t="str">
        <f t="shared" si="2"/>
        <v>Non-Resident Short Stay</v>
      </c>
      <c r="AZ84" t="str">
        <f t="shared" si="3"/>
        <v>Y</v>
      </c>
      <c r="BB84" t="s">
        <v>210</v>
      </c>
    </row>
    <row r="85" spans="1:54" ht="15">
      <c r="A85" s="10" t="s">
        <v>10</v>
      </c>
      <c r="B85" s="10">
        <v>6</v>
      </c>
      <c r="C85" s="10">
        <v>46</v>
      </c>
      <c r="D85" s="10" t="s">
        <v>36</v>
      </c>
      <c r="E85" s="10" t="s">
        <v>167</v>
      </c>
      <c r="F85" s="10" t="s">
        <v>13</v>
      </c>
      <c r="G85" s="11"/>
      <c r="H85" s="10" t="s">
        <v>15</v>
      </c>
      <c r="I85" s="12"/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5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53">
        <v>0</v>
      </c>
      <c r="AE85" s="53">
        <v>0</v>
      </c>
      <c r="AF85" s="53">
        <v>0</v>
      </c>
      <c r="AG85" s="53">
        <v>0</v>
      </c>
      <c r="AH85" s="53">
        <v>0</v>
      </c>
      <c r="AI85" s="53">
        <v>0</v>
      </c>
      <c r="AJ85" s="53">
        <v>0</v>
      </c>
      <c r="AK85" s="53">
        <v>0</v>
      </c>
      <c r="AL85" s="53">
        <v>0</v>
      </c>
      <c r="AM85" s="53">
        <v>0</v>
      </c>
      <c r="AN85" s="53">
        <v>1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21">
        <v>41952.75</v>
      </c>
      <c r="AU85" s="24">
        <v>41952.75</v>
      </c>
      <c r="AV85" s="18">
        <v>0</v>
      </c>
      <c r="AW85" s="18">
        <v>0.041666666666666664</v>
      </c>
      <c r="AX85" s="18" t="s">
        <v>16</v>
      </c>
      <c r="AY85" t="str">
        <f t="shared" si="2"/>
        <v>Non-Resident Short Stay</v>
      </c>
      <c r="AZ85" t="str">
        <f t="shared" si="3"/>
        <v>Y</v>
      </c>
      <c r="BB85" t="s">
        <v>210</v>
      </c>
    </row>
    <row r="86" spans="1:54" ht="15">
      <c r="A86" s="10" t="s">
        <v>10</v>
      </c>
      <c r="B86" s="10">
        <v>6</v>
      </c>
      <c r="C86" s="10">
        <v>46</v>
      </c>
      <c r="D86" s="10" t="s">
        <v>36</v>
      </c>
      <c r="E86" s="10" t="s">
        <v>168</v>
      </c>
      <c r="F86" s="10" t="s">
        <v>13</v>
      </c>
      <c r="G86" s="11"/>
      <c r="H86" s="10" t="s">
        <v>15</v>
      </c>
      <c r="I86" s="12"/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5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53">
        <v>0</v>
      </c>
      <c r="AE86" s="53">
        <v>0</v>
      </c>
      <c r="AF86" s="53">
        <v>0</v>
      </c>
      <c r="AG86" s="53">
        <v>0</v>
      </c>
      <c r="AH86" s="53">
        <v>0</v>
      </c>
      <c r="AI86" s="53">
        <v>0</v>
      </c>
      <c r="AJ86" s="53">
        <v>0</v>
      </c>
      <c r="AK86" s="53">
        <v>0</v>
      </c>
      <c r="AL86" s="53">
        <v>0</v>
      </c>
      <c r="AM86" s="53">
        <v>0</v>
      </c>
      <c r="AN86" s="53">
        <v>0</v>
      </c>
      <c r="AO86" s="13">
        <v>1</v>
      </c>
      <c r="AP86" s="13">
        <v>0</v>
      </c>
      <c r="AQ86" s="13">
        <v>0</v>
      </c>
      <c r="AR86" s="13">
        <v>0</v>
      </c>
      <c r="AS86" s="13">
        <v>0</v>
      </c>
      <c r="AT86" s="21">
        <v>41952.791666666664</v>
      </c>
      <c r="AU86" s="24">
        <v>41952.791666666664</v>
      </c>
      <c r="AV86" s="18">
        <v>0</v>
      </c>
      <c r="AW86" s="18">
        <v>0.041666666666666664</v>
      </c>
      <c r="AX86" s="18" t="s">
        <v>16</v>
      </c>
      <c r="AY86" t="str">
        <f t="shared" si="2"/>
        <v>Non-Resident Short Stay</v>
      </c>
      <c r="AZ86" t="str">
        <f t="shared" si="3"/>
        <v>Y</v>
      </c>
      <c r="BB86" t="s">
        <v>210</v>
      </c>
    </row>
    <row r="87" spans="1:54" ht="15">
      <c r="A87" s="10" t="s">
        <v>10</v>
      </c>
      <c r="B87" s="10">
        <v>6</v>
      </c>
      <c r="C87" s="10">
        <v>47</v>
      </c>
      <c r="D87" s="10" t="s">
        <v>36</v>
      </c>
      <c r="E87" s="10" t="s">
        <v>169</v>
      </c>
      <c r="F87" s="10" t="s">
        <v>13</v>
      </c>
      <c r="G87" s="11" t="s">
        <v>19</v>
      </c>
      <c r="H87" s="10" t="s">
        <v>15</v>
      </c>
      <c r="I87" s="12"/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  <c r="P87" s="5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53">
        <v>0</v>
      </c>
      <c r="AE87" s="53">
        <v>0</v>
      </c>
      <c r="AF87" s="53">
        <v>0</v>
      </c>
      <c r="AG87" s="53">
        <v>0</v>
      </c>
      <c r="AH87" s="53">
        <v>0</v>
      </c>
      <c r="AI87" s="53">
        <v>0</v>
      </c>
      <c r="AJ87" s="53">
        <v>0</v>
      </c>
      <c r="AK87" s="53">
        <v>0</v>
      </c>
      <c r="AL87" s="53">
        <v>0</v>
      </c>
      <c r="AM87" s="53">
        <v>0</v>
      </c>
      <c r="AN87" s="53">
        <v>1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21">
        <v>41952.75</v>
      </c>
      <c r="AU87" s="24">
        <v>41952.75</v>
      </c>
      <c r="AV87" s="18">
        <v>0</v>
      </c>
      <c r="AW87" s="18">
        <v>0.041666666666666664</v>
      </c>
      <c r="AX87" s="18" t="s">
        <v>19</v>
      </c>
      <c r="AY87" t="str">
        <f t="shared" si="2"/>
        <v>Resident</v>
      </c>
      <c r="AZ87" t="str">
        <f t="shared" si="3"/>
        <v>Y</v>
      </c>
      <c r="BB87" t="s">
        <v>210</v>
      </c>
    </row>
    <row r="88" spans="1:53" ht="15">
      <c r="A88" s="10" t="s">
        <v>10</v>
      </c>
      <c r="B88" s="10">
        <v>6</v>
      </c>
      <c r="C88" s="10">
        <v>48</v>
      </c>
      <c r="D88" s="10" t="s">
        <v>36</v>
      </c>
      <c r="E88" s="10" t="s">
        <v>170</v>
      </c>
      <c r="F88" s="10" t="s">
        <v>13</v>
      </c>
      <c r="G88" s="11"/>
      <c r="H88" s="10" t="s">
        <v>15</v>
      </c>
      <c r="I88" s="12"/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53">
        <v>0</v>
      </c>
      <c r="Q88" s="13">
        <v>0</v>
      </c>
      <c r="R88" s="13">
        <v>0</v>
      </c>
      <c r="S88" s="13">
        <v>0</v>
      </c>
      <c r="T88" s="13">
        <v>1</v>
      </c>
      <c r="U88" s="13">
        <v>1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53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3">
        <v>0</v>
      </c>
      <c r="AK88" s="53">
        <v>0</v>
      </c>
      <c r="AL88" s="53">
        <v>0</v>
      </c>
      <c r="AM88" s="53">
        <v>0</v>
      </c>
      <c r="AN88" s="5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21">
        <v>41951.916666666664</v>
      </c>
      <c r="AU88" s="24">
        <v>41951.958333333336</v>
      </c>
      <c r="AV88" s="18">
        <v>0.041666666671517305</v>
      </c>
      <c r="AW88" s="18">
        <v>0.08333333333818396</v>
      </c>
      <c r="AX88" s="18" t="s">
        <v>16</v>
      </c>
      <c r="AY88" t="str">
        <f t="shared" si="2"/>
        <v>Non-Resident Short Stay</v>
      </c>
      <c r="AZ88" t="str">
        <f t="shared" si="3"/>
        <v>Y</v>
      </c>
      <c r="BA88" t="s">
        <v>209</v>
      </c>
    </row>
    <row r="89" spans="1:54" ht="15">
      <c r="A89" s="10" t="s">
        <v>10</v>
      </c>
      <c r="B89" s="10">
        <v>6</v>
      </c>
      <c r="C89" s="10">
        <v>48</v>
      </c>
      <c r="D89" s="10" t="s">
        <v>36</v>
      </c>
      <c r="E89" s="10" t="s">
        <v>171</v>
      </c>
      <c r="F89" s="10" t="s">
        <v>13</v>
      </c>
      <c r="G89" s="11"/>
      <c r="H89" s="10" t="s">
        <v>15</v>
      </c>
      <c r="I89" s="12"/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5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53">
        <v>0</v>
      </c>
      <c r="AE89" s="53">
        <v>0</v>
      </c>
      <c r="AF89" s="53">
        <v>0</v>
      </c>
      <c r="AG89" s="53">
        <v>0</v>
      </c>
      <c r="AH89" s="53">
        <v>0</v>
      </c>
      <c r="AI89" s="53">
        <v>0</v>
      </c>
      <c r="AJ89" s="53">
        <v>0</v>
      </c>
      <c r="AK89" s="53">
        <v>0</v>
      </c>
      <c r="AL89" s="53">
        <v>1</v>
      </c>
      <c r="AM89" s="53">
        <v>0</v>
      </c>
      <c r="AN89" s="5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21">
        <v>41952.666666666664</v>
      </c>
      <c r="AU89" s="24">
        <v>41952.666666666664</v>
      </c>
      <c r="AV89" s="18">
        <v>0</v>
      </c>
      <c r="AW89" s="18">
        <v>0.041666666666666664</v>
      </c>
      <c r="AX89" s="18" t="s">
        <v>16</v>
      </c>
      <c r="AY89" t="str">
        <f t="shared" si="2"/>
        <v>Non-Resident Short Stay</v>
      </c>
      <c r="AZ89" t="str">
        <f t="shared" si="3"/>
        <v>Y</v>
      </c>
      <c r="BB89" t="s">
        <v>210</v>
      </c>
    </row>
    <row r="90" spans="1:54" ht="15">
      <c r="A90" s="10" t="s">
        <v>10</v>
      </c>
      <c r="B90" s="10">
        <v>6</v>
      </c>
      <c r="C90" s="10">
        <v>48</v>
      </c>
      <c r="D90" s="10" t="s">
        <v>36</v>
      </c>
      <c r="E90" s="10" t="s">
        <v>140</v>
      </c>
      <c r="F90" s="10" t="s">
        <v>13</v>
      </c>
      <c r="G90" s="11" t="s">
        <v>19</v>
      </c>
      <c r="H90" s="10" t="s">
        <v>15</v>
      </c>
      <c r="I90" s="12"/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5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53">
        <v>0</v>
      </c>
      <c r="AE90" s="53">
        <v>0</v>
      </c>
      <c r="AF90" s="53">
        <v>0</v>
      </c>
      <c r="AG90" s="53">
        <v>0</v>
      </c>
      <c r="AH90" s="53">
        <v>0</v>
      </c>
      <c r="AI90" s="53">
        <v>0</v>
      </c>
      <c r="AJ90" s="53">
        <v>0</v>
      </c>
      <c r="AK90" s="53">
        <v>0</v>
      </c>
      <c r="AL90" s="53">
        <v>0</v>
      </c>
      <c r="AM90" s="53">
        <v>1</v>
      </c>
      <c r="AN90" s="53">
        <v>1</v>
      </c>
      <c r="AO90" s="13">
        <v>1</v>
      </c>
      <c r="AP90" s="13">
        <v>1</v>
      </c>
      <c r="AQ90" s="13">
        <v>1</v>
      </c>
      <c r="AR90" s="13">
        <v>1</v>
      </c>
      <c r="AS90" s="13">
        <v>1</v>
      </c>
      <c r="AT90" s="21">
        <v>41952.708333333336</v>
      </c>
      <c r="AU90" s="24">
        <v>41952.958333333336</v>
      </c>
      <c r="AV90" s="18">
        <v>0.25</v>
      </c>
      <c r="AW90" s="18">
        <v>0.2916666666666667</v>
      </c>
      <c r="AX90" s="18" t="s">
        <v>19</v>
      </c>
      <c r="AY90" t="str">
        <f t="shared" si="2"/>
        <v>Resident</v>
      </c>
      <c r="AZ90" t="str">
        <f t="shared" si="3"/>
        <v>Y</v>
      </c>
      <c r="BB90" t="s">
        <v>210</v>
      </c>
    </row>
    <row r="91" spans="1:53" ht="15">
      <c r="A91" s="10" t="s">
        <v>10</v>
      </c>
      <c r="B91" s="10">
        <v>6</v>
      </c>
      <c r="C91" s="10">
        <v>49</v>
      </c>
      <c r="D91" s="10" t="s">
        <v>36</v>
      </c>
      <c r="E91" s="10" t="s">
        <v>172</v>
      </c>
      <c r="F91" s="10" t="s">
        <v>13</v>
      </c>
      <c r="G91" s="11"/>
      <c r="H91" s="10" t="s">
        <v>64</v>
      </c>
      <c r="I91" s="12"/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53">
        <v>1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53">
        <v>0</v>
      </c>
      <c r="AE91" s="53">
        <v>0</v>
      </c>
      <c r="AF91" s="53">
        <v>0</v>
      </c>
      <c r="AG91" s="53">
        <v>0</v>
      </c>
      <c r="AH91" s="53">
        <v>0</v>
      </c>
      <c r="AI91" s="53">
        <v>0</v>
      </c>
      <c r="AJ91" s="53">
        <v>0</v>
      </c>
      <c r="AK91" s="53">
        <v>0</v>
      </c>
      <c r="AL91" s="53">
        <v>0</v>
      </c>
      <c r="AM91" s="53">
        <v>0</v>
      </c>
      <c r="AN91" s="5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21">
        <v>41951.75</v>
      </c>
      <c r="AU91" s="24">
        <v>41951.75</v>
      </c>
      <c r="AV91" s="18">
        <v>0</v>
      </c>
      <c r="AW91" s="18">
        <v>0.041666666666666664</v>
      </c>
      <c r="AX91" s="18" t="s">
        <v>16</v>
      </c>
      <c r="AY91" t="str">
        <f t="shared" si="2"/>
        <v>Non-Resident Short Stay</v>
      </c>
      <c r="AZ91" t="str">
        <f t="shared" si="3"/>
        <v>Y</v>
      </c>
      <c r="BA91" t="s">
        <v>209</v>
      </c>
    </row>
    <row r="92" spans="1:54" ht="15">
      <c r="A92" s="10" t="s">
        <v>10</v>
      </c>
      <c r="B92" s="10">
        <v>6</v>
      </c>
      <c r="C92" s="10">
        <v>50</v>
      </c>
      <c r="D92" s="10" t="s">
        <v>37</v>
      </c>
      <c r="E92" s="10" t="s">
        <v>173</v>
      </c>
      <c r="F92" s="10" t="s">
        <v>13</v>
      </c>
      <c r="G92" s="11" t="s">
        <v>19</v>
      </c>
      <c r="H92" s="10" t="s">
        <v>15</v>
      </c>
      <c r="I92" s="12"/>
      <c r="J92" s="77">
        <v>1</v>
      </c>
      <c r="K92" s="77">
        <v>1</v>
      </c>
      <c r="L92" s="77">
        <v>1</v>
      </c>
      <c r="M92" s="77">
        <v>1</v>
      </c>
      <c r="N92" s="77">
        <v>1</v>
      </c>
      <c r="O92" s="77">
        <v>1</v>
      </c>
      <c r="P92" s="53">
        <v>1</v>
      </c>
      <c r="Q92" s="13">
        <v>1</v>
      </c>
      <c r="R92" s="13">
        <v>1</v>
      </c>
      <c r="S92" s="13">
        <v>1</v>
      </c>
      <c r="T92" s="13">
        <v>1</v>
      </c>
      <c r="U92" s="13">
        <v>1</v>
      </c>
      <c r="V92" s="13">
        <v>1</v>
      </c>
      <c r="W92" s="13">
        <v>1</v>
      </c>
      <c r="X92" s="13">
        <v>1</v>
      </c>
      <c r="Y92" s="13">
        <v>1</v>
      </c>
      <c r="Z92" s="13">
        <v>1</v>
      </c>
      <c r="AA92" s="13">
        <v>1</v>
      </c>
      <c r="AB92" s="13">
        <v>1</v>
      </c>
      <c r="AC92" s="13">
        <v>1</v>
      </c>
      <c r="AD92" s="53">
        <v>1</v>
      </c>
      <c r="AE92" s="53">
        <v>1</v>
      </c>
      <c r="AF92" s="53">
        <v>1</v>
      </c>
      <c r="AG92" s="53">
        <v>1</v>
      </c>
      <c r="AH92" s="53">
        <v>1</v>
      </c>
      <c r="AI92" s="53">
        <v>1</v>
      </c>
      <c r="AJ92" s="53">
        <v>1</v>
      </c>
      <c r="AK92" s="53">
        <v>1</v>
      </c>
      <c r="AL92" s="53">
        <v>1</v>
      </c>
      <c r="AM92" s="53">
        <v>1</v>
      </c>
      <c r="AN92" s="53">
        <v>1</v>
      </c>
      <c r="AO92" s="13">
        <v>1</v>
      </c>
      <c r="AP92" s="13">
        <v>1</v>
      </c>
      <c r="AQ92" s="13">
        <v>1</v>
      </c>
      <c r="AR92" s="13">
        <v>1</v>
      </c>
      <c r="AS92" s="13">
        <v>1</v>
      </c>
      <c r="AT92" s="21">
        <v>41951.5</v>
      </c>
      <c r="AU92" s="24">
        <v>41952.958333333336</v>
      </c>
      <c r="AV92" s="18">
        <v>1.4583333333357587</v>
      </c>
      <c r="AW92" s="18">
        <v>1.5000000000024254</v>
      </c>
      <c r="AX92" s="18" t="s">
        <v>19</v>
      </c>
      <c r="AY92" t="str">
        <f t="shared" si="2"/>
        <v>Resident</v>
      </c>
      <c r="AZ92" t="str">
        <f t="shared" si="3"/>
        <v>Y</v>
      </c>
      <c r="BA92" t="s">
        <v>209</v>
      </c>
      <c r="BB92" t="s">
        <v>210</v>
      </c>
    </row>
    <row r="93" spans="1:54" ht="15">
      <c r="A93" s="10" t="s">
        <v>10</v>
      </c>
      <c r="B93" s="10">
        <v>6</v>
      </c>
      <c r="C93" s="10">
        <v>51</v>
      </c>
      <c r="D93" s="10" t="s">
        <v>37</v>
      </c>
      <c r="E93" s="10" t="s">
        <v>174</v>
      </c>
      <c r="F93" s="10" t="s">
        <v>13</v>
      </c>
      <c r="G93" s="11" t="s">
        <v>19</v>
      </c>
      <c r="H93" s="10" t="s">
        <v>15</v>
      </c>
      <c r="I93" s="12"/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5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53">
        <v>0</v>
      </c>
      <c r="AE93" s="53">
        <v>0</v>
      </c>
      <c r="AF93" s="53">
        <v>0</v>
      </c>
      <c r="AG93" s="53">
        <v>0</v>
      </c>
      <c r="AH93" s="53">
        <v>0</v>
      </c>
      <c r="AI93" s="53">
        <v>0</v>
      </c>
      <c r="AJ93" s="53">
        <v>0</v>
      </c>
      <c r="AK93" s="53">
        <v>0</v>
      </c>
      <c r="AL93" s="53">
        <v>1</v>
      </c>
      <c r="AM93" s="53">
        <v>0</v>
      </c>
      <c r="AN93" s="5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21">
        <v>41952.666666666664</v>
      </c>
      <c r="AU93" s="24">
        <v>41952.666666666664</v>
      </c>
      <c r="AV93" s="18">
        <v>0</v>
      </c>
      <c r="AW93" s="18">
        <v>0.041666666666666664</v>
      </c>
      <c r="AX93" s="18" t="s">
        <v>19</v>
      </c>
      <c r="AY93" t="str">
        <f t="shared" si="2"/>
        <v>Resident</v>
      </c>
      <c r="AZ93" t="str">
        <f t="shared" si="3"/>
        <v>Y</v>
      </c>
      <c r="BB93" t="s">
        <v>210</v>
      </c>
    </row>
    <row r="94" spans="1:54" ht="15">
      <c r="A94" s="10" t="s">
        <v>10</v>
      </c>
      <c r="B94" s="10">
        <v>6</v>
      </c>
      <c r="C94" s="10">
        <v>51</v>
      </c>
      <c r="D94" s="10" t="s">
        <v>37</v>
      </c>
      <c r="E94" s="10" t="s">
        <v>175</v>
      </c>
      <c r="F94" s="10" t="s">
        <v>13</v>
      </c>
      <c r="G94" s="11"/>
      <c r="H94" s="10" t="s">
        <v>15</v>
      </c>
      <c r="I94" s="12"/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5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53">
        <v>0</v>
      </c>
      <c r="AE94" s="53">
        <v>0</v>
      </c>
      <c r="AF94" s="53">
        <v>0</v>
      </c>
      <c r="AG94" s="53">
        <v>0</v>
      </c>
      <c r="AH94" s="53">
        <v>0</v>
      </c>
      <c r="AI94" s="53">
        <v>0</v>
      </c>
      <c r="AJ94" s="53">
        <v>0</v>
      </c>
      <c r="AK94" s="53">
        <v>0</v>
      </c>
      <c r="AL94" s="53">
        <v>0</v>
      </c>
      <c r="AM94" s="53">
        <v>0</v>
      </c>
      <c r="AN94" s="53">
        <v>1</v>
      </c>
      <c r="AO94" s="13">
        <v>1</v>
      </c>
      <c r="AP94" s="13">
        <v>0</v>
      </c>
      <c r="AQ94" s="13">
        <v>0</v>
      </c>
      <c r="AR94" s="13">
        <v>0</v>
      </c>
      <c r="AS94" s="13">
        <v>0</v>
      </c>
      <c r="AT94" s="21">
        <v>41952.75</v>
      </c>
      <c r="AU94" s="24">
        <v>41952.791666666664</v>
      </c>
      <c r="AV94" s="18">
        <v>0.04166666666424135</v>
      </c>
      <c r="AW94" s="18">
        <v>0.083333333330908</v>
      </c>
      <c r="AX94" s="18" t="s">
        <v>16</v>
      </c>
      <c r="AY94" t="str">
        <f t="shared" si="2"/>
        <v>Non-Resident Short Stay</v>
      </c>
      <c r="AZ94" t="str">
        <f t="shared" si="3"/>
        <v>Y</v>
      </c>
      <c r="BB94" t="s">
        <v>210</v>
      </c>
    </row>
    <row r="95" spans="1:54" ht="15">
      <c r="A95" s="10" t="s">
        <v>10</v>
      </c>
      <c r="B95" s="10">
        <v>6</v>
      </c>
      <c r="C95" s="10">
        <v>51</v>
      </c>
      <c r="D95" s="10" t="s">
        <v>37</v>
      </c>
      <c r="E95" s="10" t="s">
        <v>155</v>
      </c>
      <c r="F95" s="10" t="s">
        <v>13</v>
      </c>
      <c r="G95" s="11"/>
      <c r="H95" s="10" t="s">
        <v>15</v>
      </c>
      <c r="I95" s="12"/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5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53">
        <v>0</v>
      </c>
      <c r="AE95" s="53">
        <v>0</v>
      </c>
      <c r="AF95" s="53">
        <v>0</v>
      </c>
      <c r="AG95" s="53">
        <v>0</v>
      </c>
      <c r="AH95" s="53">
        <v>0</v>
      </c>
      <c r="AI95" s="53">
        <v>0</v>
      </c>
      <c r="AJ95" s="53">
        <v>0</v>
      </c>
      <c r="AK95" s="53">
        <v>0</v>
      </c>
      <c r="AL95" s="53">
        <v>0</v>
      </c>
      <c r="AM95" s="53">
        <v>0</v>
      </c>
      <c r="AN95" s="53">
        <v>0</v>
      </c>
      <c r="AO95" s="13">
        <v>0</v>
      </c>
      <c r="AP95" s="13">
        <v>0</v>
      </c>
      <c r="AQ95" s="13">
        <v>1</v>
      </c>
      <c r="AR95" s="13">
        <v>1</v>
      </c>
      <c r="AS95" s="13">
        <v>1</v>
      </c>
      <c r="AT95" s="21">
        <v>41952.875</v>
      </c>
      <c r="AU95" s="24">
        <v>41952.958333333336</v>
      </c>
      <c r="AV95" s="18">
        <v>0.08333333333575865</v>
      </c>
      <c r="AW95" s="18">
        <v>0.1250000000024253</v>
      </c>
      <c r="AX95" s="18" t="s">
        <v>16</v>
      </c>
      <c r="AY95" t="str">
        <f t="shared" si="2"/>
        <v>Non-Resident Short Stay</v>
      </c>
      <c r="AZ95" t="str">
        <f t="shared" si="3"/>
        <v>Y</v>
      </c>
      <c r="BB95" t="s">
        <v>210</v>
      </c>
    </row>
    <row r="96" spans="1:54" ht="15">
      <c r="A96" s="10" t="s">
        <v>10</v>
      </c>
      <c r="B96" s="10">
        <v>6</v>
      </c>
      <c r="C96" s="10">
        <v>52</v>
      </c>
      <c r="D96" s="10" t="s">
        <v>37</v>
      </c>
      <c r="E96" s="10" t="s">
        <v>138</v>
      </c>
      <c r="F96" s="10" t="s">
        <v>13</v>
      </c>
      <c r="G96" s="11" t="s">
        <v>19</v>
      </c>
      <c r="H96" s="10" t="s">
        <v>15</v>
      </c>
      <c r="I96" s="12"/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53">
        <v>1</v>
      </c>
      <c r="Q96" s="13">
        <v>1</v>
      </c>
      <c r="R96" s="13">
        <v>1</v>
      </c>
      <c r="S96" s="13">
        <v>1</v>
      </c>
      <c r="T96" s="13">
        <v>1</v>
      </c>
      <c r="U96" s="13">
        <v>1</v>
      </c>
      <c r="V96" s="13">
        <v>1</v>
      </c>
      <c r="W96" s="13">
        <v>1</v>
      </c>
      <c r="X96" s="13">
        <v>1</v>
      </c>
      <c r="Y96" s="13">
        <v>1</v>
      </c>
      <c r="Z96" s="13">
        <v>1</v>
      </c>
      <c r="AA96" s="13">
        <v>1</v>
      </c>
      <c r="AB96" s="13">
        <v>1</v>
      </c>
      <c r="AC96" s="13">
        <v>1</v>
      </c>
      <c r="AD96" s="53">
        <v>1</v>
      </c>
      <c r="AE96" s="53">
        <v>1</v>
      </c>
      <c r="AF96" s="53">
        <v>1</v>
      </c>
      <c r="AG96" s="53">
        <v>0</v>
      </c>
      <c r="AH96" s="53">
        <v>0</v>
      </c>
      <c r="AI96" s="53">
        <v>0</v>
      </c>
      <c r="AJ96" s="53">
        <v>0</v>
      </c>
      <c r="AK96" s="53">
        <v>0</v>
      </c>
      <c r="AL96" s="53">
        <v>0</v>
      </c>
      <c r="AM96" s="53">
        <v>0</v>
      </c>
      <c r="AN96" s="5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21">
        <v>41951.75</v>
      </c>
      <c r="AU96" s="24">
        <v>41952.416666666664</v>
      </c>
      <c r="AV96" s="18">
        <v>0.6666666666642413</v>
      </c>
      <c r="AW96" s="18">
        <v>0.708333333330908</v>
      </c>
      <c r="AX96" s="18" t="s">
        <v>19</v>
      </c>
      <c r="AY96" t="str">
        <f t="shared" si="2"/>
        <v>Resident</v>
      </c>
      <c r="AZ96" t="str">
        <f t="shared" si="3"/>
        <v>Y</v>
      </c>
      <c r="BA96" t="s">
        <v>209</v>
      </c>
      <c r="BB96" t="s">
        <v>210</v>
      </c>
    </row>
    <row r="97" spans="1:54" ht="15">
      <c r="A97" s="10" t="s">
        <v>10</v>
      </c>
      <c r="B97" s="10">
        <v>6</v>
      </c>
      <c r="C97" s="10">
        <v>52</v>
      </c>
      <c r="D97" s="10" t="s">
        <v>37</v>
      </c>
      <c r="E97" s="10" t="s">
        <v>176</v>
      </c>
      <c r="F97" s="10" t="s">
        <v>13</v>
      </c>
      <c r="G97" s="11"/>
      <c r="H97" s="10" t="s">
        <v>15</v>
      </c>
      <c r="I97" s="12"/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5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53">
        <v>0</v>
      </c>
      <c r="AE97" s="53">
        <v>0</v>
      </c>
      <c r="AF97" s="53">
        <v>0</v>
      </c>
      <c r="AG97" s="53">
        <v>0</v>
      </c>
      <c r="AH97" s="53">
        <v>0</v>
      </c>
      <c r="AI97" s="53">
        <v>0</v>
      </c>
      <c r="AJ97" s="53">
        <v>0</v>
      </c>
      <c r="AK97" s="53">
        <v>0</v>
      </c>
      <c r="AL97" s="53">
        <v>1</v>
      </c>
      <c r="AM97" s="53">
        <v>0</v>
      </c>
      <c r="AN97" s="5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21">
        <v>41952.666666666664</v>
      </c>
      <c r="AU97" s="24">
        <v>41952.666666666664</v>
      </c>
      <c r="AV97" s="18">
        <v>0</v>
      </c>
      <c r="AW97" s="18">
        <v>0.041666666666666664</v>
      </c>
      <c r="AX97" s="18" t="s">
        <v>16</v>
      </c>
      <c r="AY97" t="str">
        <f t="shared" si="2"/>
        <v>Non-Resident Short Stay</v>
      </c>
      <c r="AZ97" t="str">
        <f t="shared" si="3"/>
        <v>Y</v>
      </c>
      <c r="BB97" t="s">
        <v>210</v>
      </c>
    </row>
    <row r="98" spans="1:54" ht="15">
      <c r="A98" s="10" t="s">
        <v>10</v>
      </c>
      <c r="B98" s="10">
        <v>6</v>
      </c>
      <c r="C98" s="10">
        <v>52</v>
      </c>
      <c r="D98" s="10" t="s">
        <v>37</v>
      </c>
      <c r="E98" s="10" t="s">
        <v>177</v>
      </c>
      <c r="F98" s="10" t="s">
        <v>13</v>
      </c>
      <c r="G98" s="11"/>
      <c r="H98" s="10" t="s">
        <v>15</v>
      </c>
      <c r="I98" s="12"/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5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3">
        <v>0</v>
      </c>
      <c r="AK98" s="53">
        <v>0</v>
      </c>
      <c r="AL98" s="53">
        <v>0</v>
      </c>
      <c r="AM98" s="53">
        <v>0</v>
      </c>
      <c r="AN98" s="53">
        <v>1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21">
        <v>41952.75</v>
      </c>
      <c r="AU98" s="24">
        <v>41952.75</v>
      </c>
      <c r="AV98" s="18">
        <v>0</v>
      </c>
      <c r="AW98" s="18">
        <v>0.041666666666666664</v>
      </c>
      <c r="AX98" s="18" t="s">
        <v>16</v>
      </c>
      <c r="AY98" t="str">
        <f t="shared" si="2"/>
        <v>Non-Resident Short Stay</v>
      </c>
      <c r="AZ98" t="str">
        <f t="shared" si="3"/>
        <v>Y</v>
      </c>
      <c r="BB98" t="s">
        <v>210</v>
      </c>
    </row>
    <row r="99" spans="1:54" ht="15">
      <c r="A99" s="10" t="s">
        <v>10</v>
      </c>
      <c r="B99" s="10">
        <v>6</v>
      </c>
      <c r="C99" s="10">
        <v>52</v>
      </c>
      <c r="D99" s="10" t="s">
        <v>37</v>
      </c>
      <c r="E99" s="10" t="s">
        <v>178</v>
      </c>
      <c r="F99" s="10" t="s">
        <v>13</v>
      </c>
      <c r="G99" s="11"/>
      <c r="H99" s="10" t="s">
        <v>15</v>
      </c>
      <c r="I99" s="12"/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5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53">
        <v>0</v>
      </c>
      <c r="AE99" s="53">
        <v>0</v>
      </c>
      <c r="AF99" s="53">
        <v>0</v>
      </c>
      <c r="AG99" s="53">
        <v>0</v>
      </c>
      <c r="AH99" s="53">
        <v>0</v>
      </c>
      <c r="AI99" s="53">
        <v>0</v>
      </c>
      <c r="AJ99" s="53">
        <v>0</v>
      </c>
      <c r="AK99" s="53">
        <v>0</v>
      </c>
      <c r="AL99" s="53">
        <v>0</v>
      </c>
      <c r="AM99" s="53">
        <v>0</v>
      </c>
      <c r="AN99" s="53">
        <v>0</v>
      </c>
      <c r="AO99" s="13">
        <v>0</v>
      </c>
      <c r="AP99" s="13">
        <v>1</v>
      </c>
      <c r="AQ99" s="13">
        <v>0</v>
      </c>
      <c r="AR99" s="13">
        <v>0</v>
      </c>
      <c r="AS99" s="13">
        <v>0</v>
      </c>
      <c r="AT99" s="21">
        <v>41952.833333333336</v>
      </c>
      <c r="AU99" s="24">
        <v>41952.833333333336</v>
      </c>
      <c r="AV99" s="18">
        <v>0</v>
      </c>
      <c r="AW99" s="18">
        <v>0.041666666666666664</v>
      </c>
      <c r="AX99" s="18" t="s">
        <v>16</v>
      </c>
      <c r="AY99" t="str">
        <f t="shared" si="2"/>
        <v>Non-Resident Short Stay</v>
      </c>
      <c r="AZ99" t="str">
        <f t="shared" si="3"/>
        <v>Y</v>
      </c>
      <c r="BB99" t="s">
        <v>210</v>
      </c>
    </row>
    <row r="100" spans="1:54" ht="15">
      <c r="A100" s="10" t="s">
        <v>10</v>
      </c>
      <c r="B100" s="10">
        <v>6</v>
      </c>
      <c r="C100" s="10">
        <v>53</v>
      </c>
      <c r="D100" s="10" t="s">
        <v>37</v>
      </c>
      <c r="E100" s="10" t="s">
        <v>179</v>
      </c>
      <c r="F100" s="10" t="s">
        <v>13</v>
      </c>
      <c r="G100" s="11" t="s">
        <v>19</v>
      </c>
      <c r="H100" s="10" t="s">
        <v>15</v>
      </c>
      <c r="I100" s="12"/>
      <c r="J100" s="77">
        <v>1</v>
      </c>
      <c r="K100" s="77">
        <v>1</v>
      </c>
      <c r="L100" s="77">
        <v>1</v>
      </c>
      <c r="M100" s="77">
        <v>1</v>
      </c>
      <c r="N100" s="77">
        <v>1</v>
      </c>
      <c r="O100" s="77">
        <v>1</v>
      </c>
      <c r="P100" s="53">
        <v>1</v>
      </c>
      <c r="Q100" s="13">
        <v>1</v>
      </c>
      <c r="R100" s="13">
        <v>1</v>
      </c>
      <c r="S100" s="13">
        <v>1</v>
      </c>
      <c r="T100" s="13">
        <v>1</v>
      </c>
      <c r="U100" s="13">
        <v>1</v>
      </c>
      <c r="V100" s="13">
        <v>1</v>
      </c>
      <c r="W100" s="13">
        <v>1</v>
      </c>
      <c r="X100" s="13">
        <v>1</v>
      </c>
      <c r="Y100" s="13">
        <v>1</v>
      </c>
      <c r="Z100" s="13">
        <v>1</v>
      </c>
      <c r="AA100" s="13">
        <v>1</v>
      </c>
      <c r="AB100" s="13">
        <v>1</v>
      </c>
      <c r="AC100" s="13">
        <v>1</v>
      </c>
      <c r="AD100" s="53">
        <v>1</v>
      </c>
      <c r="AE100" s="53">
        <v>1</v>
      </c>
      <c r="AF100" s="53">
        <v>1</v>
      </c>
      <c r="AG100" s="53">
        <v>1</v>
      </c>
      <c r="AH100" s="53">
        <v>1</v>
      </c>
      <c r="AI100" s="53">
        <v>1</v>
      </c>
      <c r="AJ100" s="53">
        <v>1</v>
      </c>
      <c r="AK100" s="53">
        <v>1</v>
      </c>
      <c r="AL100" s="53">
        <v>1</v>
      </c>
      <c r="AM100" s="53">
        <v>1</v>
      </c>
      <c r="AN100" s="53">
        <v>1</v>
      </c>
      <c r="AO100" s="13">
        <v>1</v>
      </c>
      <c r="AP100" s="13">
        <v>1</v>
      </c>
      <c r="AQ100" s="13">
        <v>1</v>
      </c>
      <c r="AR100" s="13">
        <v>1</v>
      </c>
      <c r="AS100" s="13">
        <v>1</v>
      </c>
      <c r="AT100" s="21">
        <v>41951.5</v>
      </c>
      <c r="AU100" s="24">
        <v>41952.958333333336</v>
      </c>
      <c r="AV100" s="18">
        <v>1.4583333333357587</v>
      </c>
      <c r="AW100" s="18">
        <v>1.5000000000024254</v>
      </c>
      <c r="AX100" s="18" t="s">
        <v>19</v>
      </c>
      <c r="AY100" t="str">
        <f t="shared" si="2"/>
        <v>Resident</v>
      </c>
      <c r="AZ100" t="str">
        <f t="shared" si="3"/>
        <v>Y</v>
      </c>
      <c r="BA100" t="s">
        <v>209</v>
      </c>
      <c r="BB100" t="s">
        <v>210</v>
      </c>
    </row>
    <row r="101" spans="1:53" ht="15">
      <c r="A101" s="10" t="s">
        <v>10</v>
      </c>
      <c r="B101" s="10">
        <v>6</v>
      </c>
      <c r="C101" s="10">
        <v>54</v>
      </c>
      <c r="D101" s="10" t="s">
        <v>37</v>
      </c>
      <c r="E101" s="10" t="s">
        <v>180</v>
      </c>
      <c r="F101" s="10" t="s">
        <v>13</v>
      </c>
      <c r="G101" s="11"/>
      <c r="H101" s="10" t="s">
        <v>15</v>
      </c>
      <c r="I101" s="12"/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53">
        <v>0</v>
      </c>
      <c r="Q101" s="13">
        <v>0</v>
      </c>
      <c r="R101" s="13">
        <v>1</v>
      </c>
      <c r="S101" s="13">
        <v>1</v>
      </c>
      <c r="T101" s="13">
        <v>1</v>
      </c>
      <c r="U101" s="13">
        <v>1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53">
        <v>0</v>
      </c>
      <c r="AE101" s="53">
        <v>0</v>
      </c>
      <c r="AF101" s="53">
        <v>0</v>
      </c>
      <c r="AG101" s="53">
        <v>0</v>
      </c>
      <c r="AH101" s="53">
        <v>0</v>
      </c>
      <c r="AI101" s="53">
        <v>0</v>
      </c>
      <c r="AJ101" s="53">
        <v>0</v>
      </c>
      <c r="AK101" s="53">
        <v>0</v>
      </c>
      <c r="AL101" s="53">
        <v>0</v>
      </c>
      <c r="AM101" s="53">
        <v>0</v>
      </c>
      <c r="AN101" s="5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21">
        <v>41951.833333333336</v>
      </c>
      <c r="AU101" s="24">
        <v>41951.958333333336</v>
      </c>
      <c r="AV101" s="18">
        <v>0.125</v>
      </c>
      <c r="AW101" s="18">
        <v>0.16666666666666666</v>
      </c>
      <c r="AX101" s="18" t="s">
        <v>16</v>
      </c>
      <c r="AY101" t="str">
        <f t="shared" si="2"/>
        <v>Non-Resident Short Stay</v>
      </c>
      <c r="AZ101" t="str">
        <f t="shared" si="3"/>
        <v>Y</v>
      </c>
      <c r="BA101" t="s">
        <v>209</v>
      </c>
    </row>
    <row r="102" spans="1:54" ht="15">
      <c r="A102" s="10" t="s">
        <v>10</v>
      </c>
      <c r="B102" s="10">
        <v>6</v>
      </c>
      <c r="C102" s="10">
        <v>54</v>
      </c>
      <c r="D102" s="10" t="s">
        <v>37</v>
      </c>
      <c r="E102" s="10" t="s">
        <v>181</v>
      </c>
      <c r="F102" s="10" t="s">
        <v>13</v>
      </c>
      <c r="G102" s="11"/>
      <c r="H102" s="10" t="s">
        <v>15</v>
      </c>
      <c r="I102" s="12"/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5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1</v>
      </c>
      <c r="W102" s="13">
        <v>1</v>
      </c>
      <c r="X102" s="13">
        <v>1</v>
      </c>
      <c r="Y102" s="13">
        <v>1</v>
      </c>
      <c r="Z102" s="13">
        <v>1</v>
      </c>
      <c r="AA102" s="13">
        <v>1</v>
      </c>
      <c r="AB102" s="13">
        <v>1</v>
      </c>
      <c r="AC102" s="13">
        <v>1</v>
      </c>
      <c r="AD102" s="53">
        <v>1</v>
      </c>
      <c r="AE102" s="53">
        <v>1</v>
      </c>
      <c r="AF102" s="53">
        <v>1</v>
      </c>
      <c r="AG102" s="53">
        <v>1</v>
      </c>
      <c r="AH102" s="53">
        <v>1</v>
      </c>
      <c r="AI102" s="53">
        <v>1</v>
      </c>
      <c r="AJ102" s="53">
        <v>1</v>
      </c>
      <c r="AK102" s="53">
        <v>1</v>
      </c>
      <c r="AL102" s="53">
        <v>1</v>
      </c>
      <c r="AM102" s="53">
        <v>1</v>
      </c>
      <c r="AN102" s="53">
        <v>1</v>
      </c>
      <c r="AO102" s="13">
        <v>1</v>
      </c>
      <c r="AP102" s="13">
        <v>1</v>
      </c>
      <c r="AQ102" s="13">
        <v>1</v>
      </c>
      <c r="AR102" s="13">
        <v>1</v>
      </c>
      <c r="AS102" s="13">
        <v>1</v>
      </c>
      <c r="AT102" s="21">
        <v>41952</v>
      </c>
      <c r="AU102" s="24">
        <v>41952.958333333336</v>
      </c>
      <c r="AV102" s="18">
        <v>0.9583333333357587</v>
      </c>
      <c r="AW102" s="18">
        <v>1.0000000000024254</v>
      </c>
      <c r="AX102" s="18" t="s">
        <v>19</v>
      </c>
      <c r="AY102" t="str">
        <f t="shared" si="2"/>
        <v>Non-Resident Long Stay</v>
      </c>
      <c r="AZ102" t="str">
        <f t="shared" si="3"/>
        <v>Y</v>
      </c>
      <c r="BB102" t="s">
        <v>210</v>
      </c>
    </row>
    <row r="103" spans="1:53" ht="15">
      <c r="A103" s="10" t="s">
        <v>10</v>
      </c>
      <c r="B103" s="10">
        <v>6</v>
      </c>
      <c r="C103" s="10">
        <v>55</v>
      </c>
      <c r="D103" s="10" t="s">
        <v>37</v>
      </c>
      <c r="E103" s="10" t="s">
        <v>138</v>
      </c>
      <c r="F103" s="10" t="s">
        <v>13</v>
      </c>
      <c r="G103" s="11" t="s">
        <v>19</v>
      </c>
      <c r="H103" s="10" t="s">
        <v>15</v>
      </c>
      <c r="I103" s="12"/>
      <c r="J103" s="77">
        <v>0</v>
      </c>
      <c r="K103" s="77">
        <v>1</v>
      </c>
      <c r="L103" s="77">
        <v>0</v>
      </c>
      <c r="M103" s="77">
        <v>0</v>
      </c>
      <c r="N103" s="77">
        <v>0</v>
      </c>
      <c r="O103" s="77">
        <v>0</v>
      </c>
      <c r="P103" s="5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53">
        <v>0</v>
      </c>
      <c r="AE103" s="53">
        <v>0</v>
      </c>
      <c r="AF103" s="53">
        <v>0</v>
      </c>
      <c r="AG103" s="53">
        <v>0</v>
      </c>
      <c r="AH103" s="53">
        <v>0</v>
      </c>
      <c r="AI103" s="53">
        <v>0</v>
      </c>
      <c r="AJ103" s="53">
        <v>0</v>
      </c>
      <c r="AK103" s="53">
        <v>0</v>
      </c>
      <c r="AL103" s="53">
        <v>0</v>
      </c>
      <c r="AM103" s="53">
        <v>0</v>
      </c>
      <c r="AN103" s="5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21">
        <v>41951.541666666664</v>
      </c>
      <c r="AU103" s="24">
        <v>41951.541666666664</v>
      </c>
      <c r="AV103" s="18">
        <v>0</v>
      </c>
      <c r="AW103" s="18">
        <v>0.041666666666666664</v>
      </c>
      <c r="AX103" s="18" t="s">
        <v>19</v>
      </c>
      <c r="AY103" t="str">
        <f t="shared" si="2"/>
        <v>Resident</v>
      </c>
      <c r="AZ103" t="str">
        <f t="shared" si="3"/>
        <v>Y</v>
      </c>
      <c r="BA103" t="s">
        <v>209</v>
      </c>
    </row>
    <row r="104" spans="1:54" ht="15">
      <c r="A104" s="10" t="s">
        <v>10</v>
      </c>
      <c r="B104" s="10">
        <v>6</v>
      </c>
      <c r="C104" s="10">
        <v>55</v>
      </c>
      <c r="D104" s="10" t="s">
        <v>37</v>
      </c>
      <c r="E104" s="10" t="s">
        <v>149</v>
      </c>
      <c r="F104" s="10" t="s">
        <v>13</v>
      </c>
      <c r="G104" s="11" t="s">
        <v>19</v>
      </c>
      <c r="H104" s="10" t="s">
        <v>15</v>
      </c>
      <c r="I104" s="12"/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53">
        <v>1</v>
      </c>
      <c r="Q104" s="13">
        <v>1</v>
      </c>
      <c r="R104" s="13">
        <v>1</v>
      </c>
      <c r="S104" s="13">
        <v>1</v>
      </c>
      <c r="T104" s="13">
        <v>1</v>
      </c>
      <c r="U104" s="13">
        <v>1</v>
      </c>
      <c r="V104" s="13">
        <v>1</v>
      </c>
      <c r="W104" s="13">
        <v>1</v>
      </c>
      <c r="X104" s="13">
        <v>1</v>
      </c>
      <c r="Y104" s="13">
        <v>1</v>
      </c>
      <c r="Z104" s="13">
        <v>1</v>
      </c>
      <c r="AA104" s="13">
        <v>1</v>
      </c>
      <c r="AB104" s="13">
        <v>1</v>
      </c>
      <c r="AC104" s="13">
        <v>1</v>
      </c>
      <c r="AD104" s="53">
        <v>1</v>
      </c>
      <c r="AE104" s="53">
        <v>0</v>
      </c>
      <c r="AF104" s="53">
        <v>0</v>
      </c>
      <c r="AG104" s="53">
        <v>0</v>
      </c>
      <c r="AH104" s="53">
        <v>0</v>
      </c>
      <c r="AI104" s="53">
        <v>0</v>
      </c>
      <c r="AJ104" s="53">
        <v>0</v>
      </c>
      <c r="AK104" s="53">
        <v>0</v>
      </c>
      <c r="AL104" s="53">
        <v>0</v>
      </c>
      <c r="AM104" s="53">
        <v>0</v>
      </c>
      <c r="AN104" s="5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21">
        <v>41951.75</v>
      </c>
      <c r="AU104" s="24">
        <v>41952.333333333336</v>
      </c>
      <c r="AV104" s="18">
        <v>0.5833333333357587</v>
      </c>
      <c r="AW104" s="18">
        <v>0.6250000000024253</v>
      </c>
      <c r="AX104" s="18" t="s">
        <v>19</v>
      </c>
      <c r="AY104" t="str">
        <f t="shared" si="2"/>
        <v>Resident</v>
      </c>
      <c r="AZ104" t="str">
        <f t="shared" si="3"/>
        <v>Y</v>
      </c>
      <c r="BA104" t="s">
        <v>209</v>
      </c>
      <c r="BB104" t="s">
        <v>210</v>
      </c>
    </row>
    <row r="105" spans="1:54" ht="15">
      <c r="A105" s="10" t="s">
        <v>10</v>
      </c>
      <c r="B105" s="10">
        <v>6</v>
      </c>
      <c r="C105" s="10">
        <v>55</v>
      </c>
      <c r="D105" s="10" t="s">
        <v>37</v>
      </c>
      <c r="E105" s="10" t="s">
        <v>138</v>
      </c>
      <c r="F105" s="10" t="s">
        <v>13</v>
      </c>
      <c r="G105" s="11" t="s">
        <v>19</v>
      </c>
      <c r="H105" s="10" t="s">
        <v>15</v>
      </c>
      <c r="I105" s="12"/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5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53">
        <v>0</v>
      </c>
      <c r="AE105" s="53">
        <v>0</v>
      </c>
      <c r="AF105" s="53">
        <v>0</v>
      </c>
      <c r="AG105" s="53">
        <v>0</v>
      </c>
      <c r="AH105" s="53">
        <v>1</v>
      </c>
      <c r="AI105" s="53">
        <v>1</v>
      </c>
      <c r="AJ105" s="53">
        <v>1</v>
      </c>
      <c r="AK105" s="53">
        <v>0</v>
      </c>
      <c r="AL105" s="53">
        <v>0</v>
      </c>
      <c r="AM105" s="53">
        <v>0</v>
      </c>
      <c r="AN105" s="5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21">
        <v>41952.5</v>
      </c>
      <c r="AU105" s="24">
        <v>41952.583333333336</v>
      </c>
      <c r="AV105" s="18">
        <v>0.08333333333575865</v>
      </c>
      <c r="AW105" s="18">
        <v>0.1250000000024253</v>
      </c>
      <c r="AX105" s="18" t="s">
        <v>19</v>
      </c>
      <c r="AY105" t="str">
        <f t="shared" si="2"/>
        <v>Resident</v>
      </c>
      <c r="AZ105" t="str">
        <f t="shared" si="3"/>
        <v>Y</v>
      </c>
      <c r="BB105" t="s">
        <v>210</v>
      </c>
    </row>
    <row r="106" spans="1:54" ht="15">
      <c r="A106" s="10" t="s">
        <v>10</v>
      </c>
      <c r="B106" s="10">
        <v>6</v>
      </c>
      <c r="C106" s="10">
        <v>55</v>
      </c>
      <c r="D106" s="10" t="s">
        <v>37</v>
      </c>
      <c r="E106" s="10" t="s">
        <v>182</v>
      </c>
      <c r="F106" s="10" t="s">
        <v>13</v>
      </c>
      <c r="G106" s="11"/>
      <c r="H106" s="10" t="s">
        <v>15</v>
      </c>
      <c r="I106" s="12"/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5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53">
        <v>0</v>
      </c>
      <c r="AE106" s="53">
        <v>0</v>
      </c>
      <c r="AF106" s="53">
        <v>0</v>
      </c>
      <c r="AG106" s="53">
        <v>0</v>
      </c>
      <c r="AH106" s="53">
        <v>0</v>
      </c>
      <c r="AI106" s="53">
        <v>0</v>
      </c>
      <c r="AJ106" s="53">
        <v>0</v>
      </c>
      <c r="AK106" s="53">
        <v>1</v>
      </c>
      <c r="AL106" s="53">
        <v>0</v>
      </c>
      <c r="AM106" s="53">
        <v>0</v>
      </c>
      <c r="AN106" s="5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21">
        <v>41952.625</v>
      </c>
      <c r="AU106" s="24">
        <v>41952.625</v>
      </c>
      <c r="AV106" s="18">
        <v>0</v>
      </c>
      <c r="AW106" s="18">
        <v>0.041666666666666664</v>
      </c>
      <c r="AX106" s="18" t="s">
        <v>16</v>
      </c>
      <c r="AY106" t="str">
        <f t="shared" si="2"/>
        <v>Non-Resident Short Stay</v>
      </c>
      <c r="AZ106" t="str">
        <f t="shared" si="3"/>
        <v>Y</v>
      </c>
      <c r="BB106" t="s">
        <v>210</v>
      </c>
    </row>
    <row r="107" spans="1:54" ht="15">
      <c r="A107" s="10" t="s">
        <v>10</v>
      </c>
      <c r="B107" s="10">
        <v>6</v>
      </c>
      <c r="C107" s="10">
        <v>55</v>
      </c>
      <c r="D107" s="10" t="s">
        <v>37</v>
      </c>
      <c r="E107" s="10" t="s">
        <v>183</v>
      </c>
      <c r="F107" s="10" t="s">
        <v>13</v>
      </c>
      <c r="G107" s="11"/>
      <c r="H107" s="10" t="s">
        <v>15</v>
      </c>
      <c r="I107" s="12"/>
      <c r="J107" s="77">
        <v>0</v>
      </c>
      <c r="K107" s="77">
        <v>0</v>
      </c>
      <c r="L107" s="77">
        <v>0</v>
      </c>
      <c r="M107" s="77">
        <v>0</v>
      </c>
      <c r="N107" s="77">
        <v>0</v>
      </c>
      <c r="O107" s="77">
        <v>0</v>
      </c>
      <c r="P107" s="5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53">
        <v>0</v>
      </c>
      <c r="AE107" s="53">
        <v>0</v>
      </c>
      <c r="AF107" s="53">
        <v>0</v>
      </c>
      <c r="AG107" s="53">
        <v>0</v>
      </c>
      <c r="AH107" s="53">
        <v>0</v>
      </c>
      <c r="AI107" s="53">
        <v>0</v>
      </c>
      <c r="AJ107" s="53">
        <v>0</v>
      </c>
      <c r="AK107" s="53">
        <v>0</v>
      </c>
      <c r="AL107" s="53">
        <v>1</v>
      </c>
      <c r="AM107" s="53">
        <v>1</v>
      </c>
      <c r="AN107" s="5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21">
        <v>41952.666666666664</v>
      </c>
      <c r="AU107" s="24">
        <v>41952.708333333336</v>
      </c>
      <c r="AV107" s="18">
        <v>0.041666666671517305</v>
      </c>
      <c r="AW107" s="18">
        <v>0.08333333333818396</v>
      </c>
      <c r="AX107" s="18" t="s">
        <v>16</v>
      </c>
      <c r="AY107" t="str">
        <f t="shared" si="2"/>
        <v>Non-Resident Short Stay</v>
      </c>
      <c r="AZ107" t="str">
        <f t="shared" si="3"/>
        <v>Y</v>
      </c>
      <c r="BB107" t="s">
        <v>210</v>
      </c>
    </row>
    <row r="108" spans="1:54" ht="15">
      <c r="A108" s="10" t="s">
        <v>10</v>
      </c>
      <c r="B108" s="10">
        <v>6</v>
      </c>
      <c r="C108" s="10">
        <v>55</v>
      </c>
      <c r="D108" s="10" t="s">
        <v>37</v>
      </c>
      <c r="E108" s="10" t="s">
        <v>184</v>
      </c>
      <c r="F108" s="10" t="s">
        <v>13</v>
      </c>
      <c r="G108" s="11"/>
      <c r="H108" s="10" t="s">
        <v>15</v>
      </c>
      <c r="I108" s="12"/>
      <c r="J108" s="77">
        <v>0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5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53">
        <v>0</v>
      </c>
      <c r="AE108" s="53">
        <v>0</v>
      </c>
      <c r="AF108" s="53">
        <v>0</v>
      </c>
      <c r="AG108" s="53">
        <v>0</v>
      </c>
      <c r="AH108" s="53">
        <v>0</v>
      </c>
      <c r="AI108" s="53">
        <v>0</v>
      </c>
      <c r="AJ108" s="53">
        <v>0</v>
      </c>
      <c r="AK108" s="53">
        <v>0</v>
      </c>
      <c r="AL108" s="53">
        <v>0</v>
      </c>
      <c r="AM108" s="53">
        <v>0</v>
      </c>
      <c r="AN108" s="53">
        <v>0</v>
      </c>
      <c r="AO108" s="13">
        <v>0</v>
      </c>
      <c r="AP108" s="13">
        <v>1</v>
      </c>
      <c r="AQ108" s="13">
        <v>0</v>
      </c>
      <c r="AR108" s="13">
        <v>0</v>
      </c>
      <c r="AS108" s="13">
        <v>0</v>
      </c>
      <c r="AT108" s="21">
        <v>41952.833333333336</v>
      </c>
      <c r="AU108" s="24">
        <v>41952.833333333336</v>
      </c>
      <c r="AV108" s="18">
        <v>0</v>
      </c>
      <c r="AW108" s="18">
        <v>0.041666666666666664</v>
      </c>
      <c r="AX108" s="18" t="s">
        <v>16</v>
      </c>
      <c r="AY108" t="str">
        <f t="shared" si="2"/>
        <v>Non-Resident Short Stay</v>
      </c>
      <c r="AZ108" t="str">
        <f t="shared" si="3"/>
        <v>Y</v>
      </c>
      <c r="BB108" t="s">
        <v>210</v>
      </c>
    </row>
    <row r="109" spans="1:53" ht="15">
      <c r="A109" s="10" t="s">
        <v>10</v>
      </c>
      <c r="B109" s="10">
        <v>6</v>
      </c>
      <c r="C109" s="10">
        <v>56</v>
      </c>
      <c r="D109" s="10" t="s">
        <v>20</v>
      </c>
      <c r="E109" s="10" t="s">
        <v>185</v>
      </c>
      <c r="F109" s="10" t="s">
        <v>13</v>
      </c>
      <c r="G109" s="11" t="s">
        <v>119</v>
      </c>
      <c r="H109" s="10" t="s">
        <v>15</v>
      </c>
      <c r="I109" s="12"/>
      <c r="J109" s="77">
        <v>0</v>
      </c>
      <c r="K109" s="77">
        <v>0</v>
      </c>
      <c r="L109" s="77">
        <v>0</v>
      </c>
      <c r="M109" s="77">
        <v>1</v>
      </c>
      <c r="N109" s="77">
        <v>1</v>
      </c>
      <c r="O109" s="77">
        <v>0</v>
      </c>
      <c r="P109" s="5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53">
        <v>0</v>
      </c>
      <c r="AE109" s="53">
        <v>0</v>
      </c>
      <c r="AF109" s="53">
        <v>0</v>
      </c>
      <c r="AG109" s="53">
        <v>0</v>
      </c>
      <c r="AH109" s="53">
        <v>0</v>
      </c>
      <c r="AI109" s="53">
        <v>0</v>
      </c>
      <c r="AJ109" s="53">
        <v>0</v>
      </c>
      <c r="AK109" s="53">
        <v>0</v>
      </c>
      <c r="AL109" s="53">
        <v>0</v>
      </c>
      <c r="AM109" s="53">
        <v>0</v>
      </c>
      <c r="AN109" s="5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21">
        <v>41951.625</v>
      </c>
      <c r="AU109" s="24">
        <v>41951.666666666664</v>
      </c>
      <c r="AV109" s="18">
        <v>0.04166666666424135</v>
      </c>
      <c r="AW109" s="18">
        <v>0.083333333330908</v>
      </c>
      <c r="AX109" s="18" t="s">
        <v>16</v>
      </c>
      <c r="AY109" t="str">
        <f t="shared" si="2"/>
        <v>Pay &amp; Display</v>
      </c>
      <c r="AZ109" t="str">
        <f t="shared" si="3"/>
        <v>Y</v>
      </c>
      <c r="BA109" t="s">
        <v>209</v>
      </c>
    </row>
    <row r="110" spans="1:53" ht="15">
      <c r="A110" s="10" t="s">
        <v>10</v>
      </c>
      <c r="B110" s="10">
        <v>6</v>
      </c>
      <c r="C110" s="10">
        <v>56</v>
      </c>
      <c r="D110" s="10" t="s">
        <v>20</v>
      </c>
      <c r="E110" s="10" t="s">
        <v>186</v>
      </c>
      <c r="F110" s="10" t="s">
        <v>13</v>
      </c>
      <c r="G110" s="11" t="s">
        <v>19</v>
      </c>
      <c r="H110" s="10" t="s">
        <v>15</v>
      </c>
      <c r="I110" s="12"/>
      <c r="J110" s="77">
        <v>0</v>
      </c>
      <c r="K110" s="77">
        <v>0</v>
      </c>
      <c r="L110" s="77">
        <v>0</v>
      </c>
      <c r="M110" s="77">
        <v>0</v>
      </c>
      <c r="N110" s="77">
        <v>0</v>
      </c>
      <c r="O110" s="77">
        <v>0</v>
      </c>
      <c r="P110" s="53">
        <v>1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53">
        <v>0</v>
      </c>
      <c r="AE110" s="53">
        <v>0</v>
      </c>
      <c r="AF110" s="53">
        <v>0</v>
      </c>
      <c r="AG110" s="53">
        <v>0</v>
      </c>
      <c r="AH110" s="53">
        <v>0</v>
      </c>
      <c r="AI110" s="53">
        <v>0</v>
      </c>
      <c r="AJ110" s="53">
        <v>0</v>
      </c>
      <c r="AK110" s="53">
        <v>0</v>
      </c>
      <c r="AL110" s="53">
        <v>0</v>
      </c>
      <c r="AM110" s="53">
        <v>0</v>
      </c>
      <c r="AN110" s="5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21">
        <v>41951.75</v>
      </c>
      <c r="AU110" s="24">
        <v>41951.75</v>
      </c>
      <c r="AV110" s="18">
        <v>0</v>
      </c>
      <c r="AW110" s="18">
        <v>0.041666666666666664</v>
      </c>
      <c r="AX110" s="18" t="s">
        <v>19</v>
      </c>
      <c r="AY110" t="str">
        <f t="shared" si="2"/>
        <v>Resident</v>
      </c>
      <c r="AZ110" t="str">
        <f t="shared" si="3"/>
        <v>Y</v>
      </c>
      <c r="BA110" t="s">
        <v>209</v>
      </c>
    </row>
    <row r="111" spans="1:53" ht="15">
      <c r="A111" s="10" t="s">
        <v>10</v>
      </c>
      <c r="B111" s="10">
        <v>6</v>
      </c>
      <c r="C111" s="10">
        <v>56</v>
      </c>
      <c r="D111" s="10" t="s">
        <v>20</v>
      </c>
      <c r="E111" s="10" t="s">
        <v>187</v>
      </c>
      <c r="F111" s="10" t="s">
        <v>13</v>
      </c>
      <c r="G111" s="11" t="s">
        <v>19</v>
      </c>
      <c r="H111" s="10" t="s">
        <v>15</v>
      </c>
      <c r="I111" s="12"/>
      <c r="J111" s="77">
        <v>0</v>
      </c>
      <c r="K111" s="77">
        <v>0</v>
      </c>
      <c r="L111" s="77">
        <v>0</v>
      </c>
      <c r="M111" s="77">
        <v>0</v>
      </c>
      <c r="N111" s="77">
        <v>0</v>
      </c>
      <c r="O111" s="77">
        <v>0</v>
      </c>
      <c r="P111" s="53">
        <v>0</v>
      </c>
      <c r="Q111" s="13">
        <v>1</v>
      </c>
      <c r="R111" s="13">
        <v>1</v>
      </c>
      <c r="S111" s="13">
        <v>1</v>
      </c>
      <c r="T111" s="13">
        <v>1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53">
        <v>0</v>
      </c>
      <c r="AE111" s="53">
        <v>0</v>
      </c>
      <c r="AF111" s="53">
        <v>0</v>
      </c>
      <c r="AG111" s="53">
        <v>0</v>
      </c>
      <c r="AH111" s="53">
        <v>0</v>
      </c>
      <c r="AI111" s="53">
        <v>0</v>
      </c>
      <c r="AJ111" s="53">
        <v>0</v>
      </c>
      <c r="AK111" s="53">
        <v>0</v>
      </c>
      <c r="AL111" s="53">
        <v>0</v>
      </c>
      <c r="AM111" s="53">
        <v>0</v>
      </c>
      <c r="AN111" s="5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21">
        <v>41951.791666666664</v>
      </c>
      <c r="AU111" s="24">
        <v>41951.916666666664</v>
      </c>
      <c r="AV111" s="18">
        <v>0.125</v>
      </c>
      <c r="AW111" s="18">
        <v>0.16666666666666666</v>
      </c>
      <c r="AX111" s="18" t="s">
        <v>19</v>
      </c>
      <c r="AY111" t="str">
        <f t="shared" si="2"/>
        <v>Resident</v>
      </c>
      <c r="AZ111" t="str">
        <f t="shared" si="3"/>
        <v>Y</v>
      </c>
      <c r="BA111" t="s">
        <v>209</v>
      </c>
    </row>
    <row r="112" spans="1:54" ht="15">
      <c r="A112" s="10" t="s">
        <v>10</v>
      </c>
      <c r="B112" s="10">
        <v>6</v>
      </c>
      <c r="C112" s="10">
        <v>56</v>
      </c>
      <c r="D112" s="10" t="s">
        <v>20</v>
      </c>
      <c r="E112" s="10" t="s">
        <v>181</v>
      </c>
      <c r="F112" s="10" t="s">
        <v>13</v>
      </c>
      <c r="G112" s="11"/>
      <c r="H112" s="10" t="s">
        <v>15</v>
      </c>
      <c r="I112" s="12"/>
      <c r="J112" s="77">
        <v>0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5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1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53">
        <v>0</v>
      </c>
      <c r="AE112" s="53">
        <v>0</v>
      </c>
      <c r="AF112" s="53">
        <v>0</v>
      </c>
      <c r="AG112" s="53">
        <v>0</v>
      </c>
      <c r="AH112" s="53">
        <v>0</v>
      </c>
      <c r="AI112" s="53">
        <v>0</v>
      </c>
      <c r="AJ112" s="53">
        <v>0</v>
      </c>
      <c r="AK112" s="53">
        <v>0</v>
      </c>
      <c r="AL112" s="53">
        <v>0</v>
      </c>
      <c r="AM112" s="53">
        <v>0</v>
      </c>
      <c r="AN112" s="5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21">
        <v>41952</v>
      </c>
      <c r="AU112" s="24">
        <v>41952</v>
      </c>
      <c r="AV112" s="18">
        <v>0</v>
      </c>
      <c r="AW112" s="18">
        <v>0.041666666666666664</v>
      </c>
      <c r="AX112" s="18" t="s">
        <v>16</v>
      </c>
      <c r="AY112" t="str">
        <f t="shared" si="2"/>
        <v>Non-Resident Short Stay</v>
      </c>
      <c r="AZ112" t="str">
        <f t="shared" si="3"/>
        <v>Y</v>
      </c>
      <c r="BB112" t="s">
        <v>210</v>
      </c>
    </row>
    <row r="113" spans="1:54" ht="15">
      <c r="A113" s="10" t="s">
        <v>10</v>
      </c>
      <c r="B113" s="10">
        <v>6</v>
      </c>
      <c r="C113" s="10">
        <v>56</v>
      </c>
      <c r="D113" s="10" t="s">
        <v>20</v>
      </c>
      <c r="E113" s="10" t="s">
        <v>188</v>
      </c>
      <c r="F113" s="10" t="s">
        <v>13</v>
      </c>
      <c r="G113" s="11" t="s">
        <v>19</v>
      </c>
      <c r="H113" s="10" t="s">
        <v>15</v>
      </c>
      <c r="I113" s="12"/>
      <c r="J113" s="77">
        <v>0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5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53">
        <v>0</v>
      </c>
      <c r="AE113" s="53">
        <v>0</v>
      </c>
      <c r="AF113" s="53">
        <v>0</v>
      </c>
      <c r="AG113" s="53">
        <v>1</v>
      </c>
      <c r="AH113" s="53">
        <v>1</v>
      </c>
      <c r="AI113" s="53">
        <v>0</v>
      </c>
      <c r="AJ113" s="53">
        <v>0</v>
      </c>
      <c r="AK113" s="53">
        <v>0</v>
      </c>
      <c r="AL113" s="53">
        <v>0</v>
      </c>
      <c r="AM113" s="53">
        <v>0</v>
      </c>
      <c r="AN113" s="5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21">
        <v>41952.458333333336</v>
      </c>
      <c r="AU113" s="24">
        <v>41952.5</v>
      </c>
      <c r="AV113" s="18">
        <v>0.04166666666424135</v>
      </c>
      <c r="AW113" s="18">
        <v>0.083333333330908</v>
      </c>
      <c r="AX113" s="18" t="s">
        <v>19</v>
      </c>
      <c r="AY113" t="str">
        <f t="shared" si="2"/>
        <v>Resident</v>
      </c>
      <c r="AZ113" t="str">
        <f t="shared" si="3"/>
        <v>Y</v>
      </c>
      <c r="BB113" t="s">
        <v>210</v>
      </c>
    </row>
    <row r="114" spans="1:54" ht="15">
      <c r="A114" s="10" t="s">
        <v>10</v>
      </c>
      <c r="B114" s="10">
        <v>6</v>
      </c>
      <c r="C114" s="10">
        <v>56</v>
      </c>
      <c r="D114" s="10" t="s">
        <v>20</v>
      </c>
      <c r="E114" s="10" t="s">
        <v>149</v>
      </c>
      <c r="F114" s="10" t="s">
        <v>13</v>
      </c>
      <c r="G114" s="11"/>
      <c r="H114" s="10" t="s">
        <v>15</v>
      </c>
      <c r="I114" s="12"/>
      <c r="J114" s="77">
        <v>0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5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53">
        <v>0</v>
      </c>
      <c r="AE114" s="53">
        <v>0</v>
      </c>
      <c r="AF114" s="53">
        <v>0</v>
      </c>
      <c r="AG114" s="53">
        <v>0</v>
      </c>
      <c r="AH114" s="53">
        <v>0</v>
      </c>
      <c r="AI114" s="53">
        <v>0</v>
      </c>
      <c r="AJ114" s="53">
        <v>1</v>
      </c>
      <c r="AK114" s="53">
        <v>1</v>
      </c>
      <c r="AL114" s="53">
        <v>0</v>
      </c>
      <c r="AM114" s="53">
        <v>0</v>
      </c>
      <c r="AN114" s="5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21">
        <v>41952.583333333336</v>
      </c>
      <c r="AU114" s="24">
        <v>41952.625</v>
      </c>
      <c r="AV114" s="18">
        <v>0.04166666666424135</v>
      </c>
      <c r="AW114" s="18">
        <v>0.083333333330908</v>
      </c>
      <c r="AX114" s="18" t="s">
        <v>16</v>
      </c>
      <c r="AY114" t="str">
        <f t="shared" si="2"/>
        <v>Non-Resident Short Stay</v>
      </c>
      <c r="AZ114" t="str">
        <f t="shared" si="3"/>
        <v>Y</v>
      </c>
      <c r="BB114" t="s">
        <v>210</v>
      </c>
    </row>
    <row r="115" spans="1:54" ht="15">
      <c r="A115" s="10" t="s">
        <v>10</v>
      </c>
      <c r="B115" s="10">
        <v>6</v>
      </c>
      <c r="C115" s="10">
        <v>56</v>
      </c>
      <c r="D115" s="10" t="s">
        <v>20</v>
      </c>
      <c r="E115" s="10" t="s">
        <v>189</v>
      </c>
      <c r="F115" s="10" t="s">
        <v>13</v>
      </c>
      <c r="G115" s="11"/>
      <c r="H115" s="10" t="s">
        <v>15</v>
      </c>
      <c r="I115" s="12"/>
      <c r="J115" s="77">
        <v>0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5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53">
        <v>0</v>
      </c>
      <c r="AE115" s="53">
        <v>0</v>
      </c>
      <c r="AF115" s="53">
        <v>0</v>
      </c>
      <c r="AG115" s="53">
        <v>0</v>
      </c>
      <c r="AH115" s="53">
        <v>0</v>
      </c>
      <c r="AI115" s="53">
        <v>0</v>
      </c>
      <c r="AJ115" s="53">
        <v>0</v>
      </c>
      <c r="AK115" s="53">
        <v>0</v>
      </c>
      <c r="AL115" s="53">
        <v>1</v>
      </c>
      <c r="AM115" s="53">
        <v>0</v>
      </c>
      <c r="AN115" s="5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21">
        <v>41952.666666666664</v>
      </c>
      <c r="AU115" s="24">
        <v>41952.666666666664</v>
      </c>
      <c r="AV115" s="18">
        <v>0</v>
      </c>
      <c r="AW115" s="18">
        <v>0.041666666666666664</v>
      </c>
      <c r="AX115" s="18" t="s">
        <v>16</v>
      </c>
      <c r="AY115" t="str">
        <f t="shared" si="2"/>
        <v>Non-Resident Short Stay</v>
      </c>
      <c r="AZ115" t="str">
        <f t="shared" si="3"/>
        <v>Y</v>
      </c>
      <c r="BB115" t="s">
        <v>210</v>
      </c>
    </row>
    <row r="116" spans="1:54" ht="15">
      <c r="A116" s="10" t="s">
        <v>10</v>
      </c>
      <c r="B116" s="10">
        <v>6</v>
      </c>
      <c r="C116" s="10">
        <v>56</v>
      </c>
      <c r="D116" s="10" t="s">
        <v>20</v>
      </c>
      <c r="E116" s="10" t="s">
        <v>190</v>
      </c>
      <c r="F116" s="10" t="s">
        <v>13</v>
      </c>
      <c r="G116" s="11"/>
      <c r="H116" s="10" t="s">
        <v>15</v>
      </c>
      <c r="I116" s="12"/>
      <c r="J116" s="77">
        <v>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5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53">
        <v>0</v>
      </c>
      <c r="AE116" s="53">
        <v>0</v>
      </c>
      <c r="AF116" s="53">
        <v>0</v>
      </c>
      <c r="AG116" s="53">
        <v>0</v>
      </c>
      <c r="AH116" s="53">
        <v>0</v>
      </c>
      <c r="AI116" s="53">
        <v>0</v>
      </c>
      <c r="AJ116" s="53">
        <v>0</v>
      </c>
      <c r="AK116" s="53">
        <v>0</v>
      </c>
      <c r="AL116" s="53">
        <v>0</v>
      </c>
      <c r="AM116" s="53">
        <v>1</v>
      </c>
      <c r="AN116" s="53">
        <v>1</v>
      </c>
      <c r="AO116" s="13">
        <v>1</v>
      </c>
      <c r="AP116" s="13">
        <v>1</v>
      </c>
      <c r="AQ116" s="13">
        <v>1</v>
      </c>
      <c r="AR116" s="13">
        <v>0</v>
      </c>
      <c r="AS116" s="13">
        <v>0</v>
      </c>
      <c r="AT116" s="21">
        <v>41952.708333333336</v>
      </c>
      <c r="AU116" s="24">
        <v>41952.875</v>
      </c>
      <c r="AV116" s="18">
        <v>0.16666666666424135</v>
      </c>
      <c r="AW116" s="18">
        <v>0.208333333330908</v>
      </c>
      <c r="AX116" s="18" t="s">
        <v>16</v>
      </c>
      <c r="AY116" t="str">
        <f t="shared" si="2"/>
        <v>Non-Resident Long Stay</v>
      </c>
      <c r="AZ116" t="str">
        <f t="shared" si="3"/>
        <v>Y</v>
      </c>
      <c r="BB116" t="s">
        <v>210</v>
      </c>
    </row>
    <row r="117" spans="1:53" ht="15">
      <c r="A117" s="10" t="s">
        <v>10</v>
      </c>
      <c r="B117" s="10">
        <v>6</v>
      </c>
      <c r="C117" s="10">
        <v>57</v>
      </c>
      <c r="D117" s="10" t="s">
        <v>20</v>
      </c>
      <c r="E117" s="10" t="s">
        <v>191</v>
      </c>
      <c r="F117" s="10" t="s">
        <v>13</v>
      </c>
      <c r="G117" s="11" t="s">
        <v>119</v>
      </c>
      <c r="H117" s="10" t="s">
        <v>15</v>
      </c>
      <c r="I117" s="12"/>
      <c r="J117" s="77">
        <v>1</v>
      </c>
      <c r="K117" s="77">
        <v>0</v>
      </c>
      <c r="L117" s="77">
        <v>0</v>
      </c>
      <c r="M117" s="77">
        <v>0</v>
      </c>
      <c r="N117" s="77">
        <v>0</v>
      </c>
      <c r="O117" s="77">
        <v>0</v>
      </c>
      <c r="P117" s="5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53">
        <v>0</v>
      </c>
      <c r="AE117" s="53">
        <v>0</v>
      </c>
      <c r="AF117" s="53">
        <v>0</v>
      </c>
      <c r="AG117" s="53">
        <v>0</v>
      </c>
      <c r="AH117" s="53">
        <v>0</v>
      </c>
      <c r="AI117" s="53">
        <v>0</v>
      </c>
      <c r="AJ117" s="53">
        <v>0</v>
      </c>
      <c r="AK117" s="53">
        <v>0</v>
      </c>
      <c r="AL117" s="53">
        <v>0</v>
      </c>
      <c r="AM117" s="53">
        <v>0</v>
      </c>
      <c r="AN117" s="5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21">
        <v>41951.5</v>
      </c>
      <c r="AU117" s="24">
        <v>41951.5</v>
      </c>
      <c r="AV117" s="18">
        <v>0</v>
      </c>
      <c r="AW117" s="18">
        <v>0.041666666666666664</v>
      </c>
      <c r="AX117" s="18" t="s">
        <v>16</v>
      </c>
      <c r="AY117" t="str">
        <f t="shared" si="2"/>
        <v>Pay &amp; Display</v>
      </c>
      <c r="AZ117" t="str">
        <f t="shared" si="3"/>
        <v>Y</v>
      </c>
      <c r="BA117" t="s">
        <v>209</v>
      </c>
    </row>
    <row r="118" spans="1:53" ht="15">
      <c r="A118" s="10" t="s">
        <v>10</v>
      </c>
      <c r="B118" s="10">
        <v>6</v>
      </c>
      <c r="C118" s="10">
        <v>57</v>
      </c>
      <c r="D118" s="10" t="s">
        <v>20</v>
      </c>
      <c r="E118" s="10" t="s">
        <v>192</v>
      </c>
      <c r="F118" s="10" t="s">
        <v>13</v>
      </c>
      <c r="G118" s="11"/>
      <c r="H118" s="10" t="s">
        <v>15</v>
      </c>
      <c r="I118" s="12"/>
      <c r="J118" s="77">
        <v>0</v>
      </c>
      <c r="K118" s="77">
        <v>0</v>
      </c>
      <c r="L118" s="77">
        <v>0</v>
      </c>
      <c r="M118" s="77">
        <v>1</v>
      </c>
      <c r="N118" s="77">
        <v>1</v>
      </c>
      <c r="O118" s="77">
        <v>0</v>
      </c>
      <c r="P118" s="5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53">
        <v>0</v>
      </c>
      <c r="AE118" s="53">
        <v>0</v>
      </c>
      <c r="AF118" s="53">
        <v>0</v>
      </c>
      <c r="AG118" s="53">
        <v>0</v>
      </c>
      <c r="AH118" s="53">
        <v>0</v>
      </c>
      <c r="AI118" s="53">
        <v>0</v>
      </c>
      <c r="AJ118" s="53">
        <v>0</v>
      </c>
      <c r="AK118" s="53">
        <v>0</v>
      </c>
      <c r="AL118" s="53">
        <v>0</v>
      </c>
      <c r="AM118" s="53">
        <v>0</v>
      </c>
      <c r="AN118" s="5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21">
        <v>41951.625</v>
      </c>
      <c r="AU118" s="24">
        <v>41951.666666666664</v>
      </c>
      <c r="AV118" s="18">
        <v>0.04166666666424135</v>
      </c>
      <c r="AW118" s="18">
        <v>0.083333333330908</v>
      </c>
      <c r="AX118" s="18" t="s">
        <v>16</v>
      </c>
      <c r="AY118" t="str">
        <f t="shared" si="2"/>
        <v>Pay &amp; Display</v>
      </c>
      <c r="AZ118" t="str">
        <f t="shared" si="3"/>
        <v>Y</v>
      </c>
      <c r="BA118" t="s">
        <v>209</v>
      </c>
    </row>
    <row r="119" spans="1:53" ht="15">
      <c r="A119" s="10" t="s">
        <v>10</v>
      </c>
      <c r="B119" s="10">
        <v>6</v>
      </c>
      <c r="C119" s="10">
        <v>57</v>
      </c>
      <c r="D119" s="10" t="s">
        <v>20</v>
      </c>
      <c r="E119" s="10" t="s">
        <v>193</v>
      </c>
      <c r="F119" s="10" t="s">
        <v>13</v>
      </c>
      <c r="G119" s="11"/>
      <c r="H119" s="10" t="s">
        <v>15</v>
      </c>
      <c r="I119" s="12"/>
      <c r="J119" s="77">
        <v>0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53">
        <v>1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53">
        <v>0</v>
      </c>
      <c r="AE119" s="53">
        <v>0</v>
      </c>
      <c r="AF119" s="53">
        <v>0</v>
      </c>
      <c r="AG119" s="53">
        <v>0</v>
      </c>
      <c r="AH119" s="53">
        <v>0</v>
      </c>
      <c r="AI119" s="53">
        <v>0</v>
      </c>
      <c r="AJ119" s="53">
        <v>0</v>
      </c>
      <c r="AK119" s="53">
        <v>0</v>
      </c>
      <c r="AL119" s="53">
        <v>0</v>
      </c>
      <c r="AM119" s="53">
        <v>0</v>
      </c>
      <c r="AN119" s="53"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  <c r="AT119" s="21">
        <v>41951.75</v>
      </c>
      <c r="AU119" s="24">
        <v>41951.75</v>
      </c>
      <c r="AV119" s="18">
        <v>0</v>
      </c>
      <c r="AW119" s="18">
        <v>0.041666666666666664</v>
      </c>
      <c r="AX119" s="18" t="s">
        <v>16</v>
      </c>
      <c r="AY119" t="str">
        <f t="shared" si="2"/>
        <v>Non-Resident Short Stay</v>
      </c>
      <c r="AZ119" t="str">
        <f t="shared" si="3"/>
        <v>Y</v>
      </c>
      <c r="BA119" t="s">
        <v>209</v>
      </c>
    </row>
    <row r="120" spans="1:53" ht="15">
      <c r="A120" s="10" t="s">
        <v>10</v>
      </c>
      <c r="B120" s="10">
        <v>6</v>
      </c>
      <c r="C120" s="10">
        <v>57</v>
      </c>
      <c r="D120" s="10" t="s">
        <v>20</v>
      </c>
      <c r="E120" s="10" t="s">
        <v>194</v>
      </c>
      <c r="F120" s="10" t="s">
        <v>13</v>
      </c>
      <c r="G120" s="11"/>
      <c r="H120" s="10" t="s">
        <v>15</v>
      </c>
      <c r="I120" s="12"/>
      <c r="J120" s="77">
        <v>0</v>
      </c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53">
        <v>0</v>
      </c>
      <c r="Q120" s="13">
        <v>0</v>
      </c>
      <c r="R120" s="13">
        <v>1</v>
      </c>
      <c r="S120" s="13">
        <v>1</v>
      </c>
      <c r="T120" s="13">
        <v>1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53">
        <v>0</v>
      </c>
      <c r="AE120" s="53">
        <v>0</v>
      </c>
      <c r="AF120" s="53">
        <v>0</v>
      </c>
      <c r="AG120" s="53">
        <v>0</v>
      </c>
      <c r="AH120" s="53">
        <v>0</v>
      </c>
      <c r="AI120" s="53">
        <v>0</v>
      </c>
      <c r="AJ120" s="53">
        <v>0</v>
      </c>
      <c r="AK120" s="53">
        <v>0</v>
      </c>
      <c r="AL120" s="53">
        <v>0</v>
      </c>
      <c r="AM120" s="53">
        <v>0</v>
      </c>
      <c r="AN120" s="5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0</v>
      </c>
      <c r="AT120" s="21">
        <v>41951.833333333336</v>
      </c>
      <c r="AU120" s="24">
        <v>41951.916666666664</v>
      </c>
      <c r="AV120" s="18">
        <v>0.0833333333284827</v>
      </c>
      <c r="AW120" s="18">
        <v>0.12499999999514935</v>
      </c>
      <c r="AX120" s="18" t="s">
        <v>16</v>
      </c>
      <c r="AY120" t="str">
        <f t="shared" si="2"/>
        <v>Non-Resident Short Stay</v>
      </c>
      <c r="AZ120" t="str">
        <f t="shared" si="3"/>
        <v>Y</v>
      </c>
      <c r="BA120" t="s">
        <v>209</v>
      </c>
    </row>
    <row r="121" spans="1:54" ht="15">
      <c r="A121" s="10" t="s">
        <v>10</v>
      </c>
      <c r="B121" s="10">
        <v>6</v>
      </c>
      <c r="C121" s="10">
        <v>57</v>
      </c>
      <c r="D121" s="10" t="s">
        <v>20</v>
      </c>
      <c r="E121" s="10" t="s">
        <v>195</v>
      </c>
      <c r="F121" s="10" t="s">
        <v>13</v>
      </c>
      <c r="G121" s="11"/>
      <c r="H121" s="10" t="s">
        <v>15</v>
      </c>
      <c r="I121" s="12"/>
      <c r="J121" s="77">
        <v>0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5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53">
        <v>0</v>
      </c>
      <c r="AE121" s="53">
        <v>0</v>
      </c>
      <c r="AF121" s="53">
        <v>0</v>
      </c>
      <c r="AG121" s="53">
        <v>0</v>
      </c>
      <c r="AH121" s="53">
        <v>1</v>
      </c>
      <c r="AI121" s="53">
        <v>0</v>
      </c>
      <c r="AJ121" s="53">
        <v>0</v>
      </c>
      <c r="AK121" s="53">
        <v>0</v>
      </c>
      <c r="AL121" s="53">
        <v>0</v>
      </c>
      <c r="AM121" s="53">
        <v>0</v>
      </c>
      <c r="AN121" s="5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21">
        <v>41952.5</v>
      </c>
      <c r="AU121" s="24">
        <v>41952.5</v>
      </c>
      <c r="AV121" s="18">
        <v>0</v>
      </c>
      <c r="AW121" s="18">
        <v>0.041666666666666664</v>
      </c>
      <c r="AX121" s="18" t="s">
        <v>16</v>
      </c>
      <c r="AY121" t="str">
        <f t="shared" si="2"/>
        <v>Non-Resident Short Stay</v>
      </c>
      <c r="AZ121" t="str">
        <f t="shared" si="3"/>
        <v>Y</v>
      </c>
      <c r="BB121" t="s">
        <v>210</v>
      </c>
    </row>
    <row r="122" spans="1:54" ht="15">
      <c r="A122" s="10" t="s">
        <v>10</v>
      </c>
      <c r="B122" s="10">
        <v>6</v>
      </c>
      <c r="C122" s="10">
        <v>57</v>
      </c>
      <c r="D122" s="10" t="s">
        <v>20</v>
      </c>
      <c r="E122" s="10" t="s">
        <v>196</v>
      </c>
      <c r="F122" s="10" t="s">
        <v>13</v>
      </c>
      <c r="G122" s="11"/>
      <c r="H122" s="10" t="s">
        <v>15</v>
      </c>
      <c r="I122" s="12"/>
      <c r="J122" s="77">
        <v>0</v>
      </c>
      <c r="K122" s="77">
        <v>0</v>
      </c>
      <c r="L122" s="77">
        <v>0</v>
      </c>
      <c r="M122" s="77">
        <v>0</v>
      </c>
      <c r="N122" s="77">
        <v>0</v>
      </c>
      <c r="O122" s="77">
        <v>0</v>
      </c>
      <c r="P122" s="5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53">
        <v>0</v>
      </c>
      <c r="AE122" s="53">
        <v>0</v>
      </c>
      <c r="AF122" s="53">
        <v>0</v>
      </c>
      <c r="AG122" s="53">
        <v>0</v>
      </c>
      <c r="AH122" s="53">
        <v>0</v>
      </c>
      <c r="AI122" s="53">
        <v>0</v>
      </c>
      <c r="AJ122" s="53">
        <v>0</v>
      </c>
      <c r="AK122" s="53">
        <v>0</v>
      </c>
      <c r="AL122" s="53">
        <v>1</v>
      </c>
      <c r="AM122" s="53">
        <v>0</v>
      </c>
      <c r="AN122" s="5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21">
        <v>41952.666666666664</v>
      </c>
      <c r="AU122" s="24">
        <v>41952.666666666664</v>
      </c>
      <c r="AV122" s="18">
        <v>0</v>
      </c>
      <c r="AW122" s="18">
        <v>0.041666666666666664</v>
      </c>
      <c r="AX122" s="18" t="s">
        <v>16</v>
      </c>
      <c r="AY122" t="str">
        <f t="shared" si="2"/>
        <v>Non-Resident Short Stay</v>
      </c>
      <c r="AZ122" t="str">
        <f t="shared" si="3"/>
        <v>Y</v>
      </c>
      <c r="BB122" t="s">
        <v>210</v>
      </c>
    </row>
    <row r="123" spans="1:53" ht="15">
      <c r="A123" s="10" t="s">
        <v>10</v>
      </c>
      <c r="B123" s="10">
        <v>6</v>
      </c>
      <c r="C123" s="10">
        <v>58</v>
      </c>
      <c r="D123" s="10" t="s">
        <v>20</v>
      </c>
      <c r="E123" s="10" t="s">
        <v>197</v>
      </c>
      <c r="F123" s="10" t="s">
        <v>13</v>
      </c>
      <c r="G123" s="11" t="s">
        <v>122</v>
      </c>
      <c r="H123" s="10" t="s">
        <v>15</v>
      </c>
      <c r="I123" s="12"/>
      <c r="J123" s="77">
        <v>1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5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53">
        <v>0</v>
      </c>
      <c r="AE123" s="53">
        <v>0</v>
      </c>
      <c r="AF123" s="53">
        <v>0</v>
      </c>
      <c r="AG123" s="53">
        <v>0</v>
      </c>
      <c r="AH123" s="53">
        <v>0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  <c r="AT123" s="21">
        <v>41951.5</v>
      </c>
      <c r="AU123" s="24">
        <v>41951.5</v>
      </c>
      <c r="AV123" s="18">
        <v>0</v>
      </c>
      <c r="AW123" s="18">
        <v>0.041666666666666664</v>
      </c>
      <c r="AX123" s="18" t="s">
        <v>16</v>
      </c>
      <c r="AY123" t="str">
        <f t="shared" si="2"/>
        <v>Other</v>
      </c>
      <c r="AZ123" t="str">
        <f t="shared" si="3"/>
        <v>Y</v>
      </c>
      <c r="BA123" t="s">
        <v>209</v>
      </c>
    </row>
    <row r="124" spans="1:53" ht="15">
      <c r="A124" s="10" t="s">
        <v>10</v>
      </c>
      <c r="B124" s="10">
        <v>6</v>
      </c>
      <c r="C124" s="10">
        <v>58</v>
      </c>
      <c r="D124" s="10" t="s">
        <v>20</v>
      </c>
      <c r="E124" s="10" t="s">
        <v>198</v>
      </c>
      <c r="F124" s="10" t="s">
        <v>13</v>
      </c>
      <c r="G124" s="11" t="s">
        <v>119</v>
      </c>
      <c r="H124" s="10" t="s">
        <v>15</v>
      </c>
      <c r="I124" s="12"/>
      <c r="J124" s="77">
        <v>0</v>
      </c>
      <c r="K124" s="77">
        <v>1</v>
      </c>
      <c r="L124" s="77">
        <v>0</v>
      </c>
      <c r="M124" s="77">
        <v>0</v>
      </c>
      <c r="N124" s="77">
        <v>0</v>
      </c>
      <c r="O124" s="77">
        <v>0</v>
      </c>
      <c r="P124" s="5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53">
        <v>0</v>
      </c>
      <c r="AE124" s="53">
        <v>0</v>
      </c>
      <c r="AF124" s="53">
        <v>0</v>
      </c>
      <c r="AG124" s="53">
        <v>0</v>
      </c>
      <c r="AH124" s="53">
        <v>0</v>
      </c>
      <c r="AI124" s="53">
        <v>0</v>
      </c>
      <c r="AJ124" s="53">
        <v>0</v>
      </c>
      <c r="AK124" s="53">
        <v>0</v>
      </c>
      <c r="AL124" s="53">
        <v>0</v>
      </c>
      <c r="AM124" s="53">
        <v>0</v>
      </c>
      <c r="AN124" s="5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21">
        <v>41951.541666666664</v>
      </c>
      <c r="AU124" s="24">
        <v>41951.541666666664</v>
      </c>
      <c r="AV124" s="18">
        <v>0</v>
      </c>
      <c r="AW124" s="18">
        <v>0.041666666666666664</v>
      </c>
      <c r="AX124" s="18" t="s">
        <v>16</v>
      </c>
      <c r="AY124" t="str">
        <f t="shared" si="2"/>
        <v>Pay &amp; Display</v>
      </c>
      <c r="AZ124" t="str">
        <f t="shared" si="3"/>
        <v>Y</v>
      </c>
      <c r="BA124" t="s">
        <v>209</v>
      </c>
    </row>
    <row r="125" spans="1:53" ht="15">
      <c r="A125" s="10" t="s">
        <v>10</v>
      </c>
      <c r="B125" s="10">
        <v>6</v>
      </c>
      <c r="C125" s="10">
        <v>58</v>
      </c>
      <c r="D125" s="10" t="s">
        <v>20</v>
      </c>
      <c r="E125" s="10" t="s">
        <v>199</v>
      </c>
      <c r="F125" s="10" t="s">
        <v>13</v>
      </c>
      <c r="G125" s="11"/>
      <c r="H125" s="10" t="s">
        <v>15</v>
      </c>
      <c r="I125" s="12"/>
      <c r="J125" s="77">
        <v>0</v>
      </c>
      <c r="K125" s="77">
        <v>0</v>
      </c>
      <c r="L125" s="77">
        <v>0</v>
      </c>
      <c r="M125" s="77">
        <v>0</v>
      </c>
      <c r="N125" s="77">
        <v>0</v>
      </c>
      <c r="O125" s="77">
        <v>0</v>
      </c>
      <c r="P125" s="53">
        <v>1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53">
        <v>0</v>
      </c>
      <c r="AE125" s="53">
        <v>0</v>
      </c>
      <c r="AF125" s="53">
        <v>0</v>
      </c>
      <c r="AG125" s="53">
        <v>0</v>
      </c>
      <c r="AH125" s="53">
        <v>0</v>
      </c>
      <c r="AI125" s="53">
        <v>0</v>
      </c>
      <c r="AJ125" s="53">
        <v>0</v>
      </c>
      <c r="AK125" s="53">
        <v>0</v>
      </c>
      <c r="AL125" s="53">
        <v>0</v>
      </c>
      <c r="AM125" s="53">
        <v>0</v>
      </c>
      <c r="AN125" s="5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21">
        <v>41951.75</v>
      </c>
      <c r="AU125" s="24">
        <v>41951.75</v>
      </c>
      <c r="AV125" s="18">
        <v>0</v>
      </c>
      <c r="AW125" s="18">
        <v>0.041666666666666664</v>
      </c>
      <c r="AX125" s="18" t="s">
        <v>16</v>
      </c>
      <c r="AY125" t="str">
        <f t="shared" si="2"/>
        <v>Non-Resident Short Stay</v>
      </c>
      <c r="AZ125" t="str">
        <f t="shared" si="3"/>
        <v>Y</v>
      </c>
      <c r="BA125" t="s">
        <v>209</v>
      </c>
    </row>
    <row r="126" spans="1:53" ht="15">
      <c r="A126" s="10" t="s">
        <v>10</v>
      </c>
      <c r="B126" s="10">
        <v>6</v>
      </c>
      <c r="C126" s="10">
        <v>58</v>
      </c>
      <c r="D126" s="10" t="s">
        <v>20</v>
      </c>
      <c r="E126" s="10" t="s">
        <v>200</v>
      </c>
      <c r="F126" s="10" t="s">
        <v>13</v>
      </c>
      <c r="G126" s="11"/>
      <c r="H126" s="10" t="s">
        <v>15</v>
      </c>
      <c r="I126" s="12"/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53">
        <v>0</v>
      </c>
      <c r="Q126" s="13">
        <v>1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53">
        <v>0</v>
      </c>
      <c r="AE126" s="53">
        <v>0</v>
      </c>
      <c r="AF126" s="53">
        <v>0</v>
      </c>
      <c r="AG126" s="53">
        <v>0</v>
      </c>
      <c r="AH126" s="53">
        <v>0</v>
      </c>
      <c r="AI126" s="53">
        <v>0</v>
      </c>
      <c r="AJ126" s="53">
        <v>0</v>
      </c>
      <c r="AK126" s="53">
        <v>0</v>
      </c>
      <c r="AL126" s="53">
        <v>0</v>
      </c>
      <c r="AM126" s="53">
        <v>0</v>
      </c>
      <c r="AN126" s="5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21">
        <v>41951.791666666664</v>
      </c>
      <c r="AU126" s="24">
        <v>41951.791666666664</v>
      </c>
      <c r="AV126" s="18">
        <v>0</v>
      </c>
      <c r="AW126" s="18">
        <v>0.041666666666666664</v>
      </c>
      <c r="AX126" s="18" t="s">
        <v>16</v>
      </c>
      <c r="AY126" t="str">
        <f t="shared" si="2"/>
        <v>Non-Resident Short Stay</v>
      </c>
      <c r="AZ126" t="str">
        <f t="shared" si="3"/>
        <v>Y</v>
      </c>
      <c r="BA126" t="s">
        <v>209</v>
      </c>
    </row>
    <row r="127" spans="1:53" ht="15">
      <c r="A127" s="10" t="s">
        <v>10</v>
      </c>
      <c r="B127" s="10">
        <v>6</v>
      </c>
      <c r="C127" s="10">
        <v>58</v>
      </c>
      <c r="D127" s="10" t="s">
        <v>20</v>
      </c>
      <c r="E127" s="10" t="s">
        <v>201</v>
      </c>
      <c r="F127" s="10" t="s">
        <v>13</v>
      </c>
      <c r="G127" s="11"/>
      <c r="H127" s="10" t="s">
        <v>15</v>
      </c>
      <c r="I127" s="12"/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77">
        <v>0</v>
      </c>
      <c r="P127" s="53">
        <v>0</v>
      </c>
      <c r="Q127" s="13">
        <v>0</v>
      </c>
      <c r="R127" s="13">
        <v>0</v>
      </c>
      <c r="S127" s="13">
        <v>0</v>
      </c>
      <c r="T127" s="13">
        <v>1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53">
        <v>0</v>
      </c>
      <c r="AE127" s="53">
        <v>0</v>
      </c>
      <c r="AF127" s="53">
        <v>0</v>
      </c>
      <c r="AG127" s="53">
        <v>0</v>
      </c>
      <c r="AH127" s="53">
        <v>0</v>
      </c>
      <c r="AI127" s="53">
        <v>0</v>
      </c>
      <c r="AJ127" s="53">
        <v>0</v>
      </c>
      <c r="AK127" s="53">
        <v>0</v>
      </c>
      <c r="AL127" s="53">
        <v>0</v>
      </c>
      <c r="AM127" s="53">
        <v>0</v>
      </c>
      <c r="AN127" s="5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21">
        <v>41951.916666666664</v>
      </c>
      <c r="AU127" s="24">
        <v>41951.916666666664</v>
      </c>
      <c r="AV127" s="18">
        <v>0</v>
      </c>
      <c r="AW127" s="18">
        <v>0.041666666666666664</v>
      </c>
      <c r="AX127" s="18" t="s">
        <v>16</v>
      </c>
      <c r="AY127" t="str">
        <f t="shared" si="2"/>
        <v>Non-Resident Short Stay</v>
      </c>
      <c r="AZ127" t="str">
        <f t="shared" si="3"/>
        <v>Y</v>
      </c>
      <c r="BA127" t="s">
        <v>209</v>
      </c>
    </row>
    <row r="128" spans="1:54" ht="15">
      <c r="A128" s="10" t="s">
        <v>10</v>
      </c>
      <c r="B128" s="10">
        <v>6</v>
      </c>
      <c r="C128" s="10">
        <v>58</v>
      </c>
      <c r="D128" s="10" t="s">
        <v>20</v>
      </c>
      <c r="E128" s="10" t="s">
        <v>202</v>
      </c>
      <c r="F128" s="10" t="s">
        <v>13</v>
      </c>
      <c r="G128" s="11"/>
      <c r="H128" s="10" t="s">
        <v>15</v>
      </c>
      <c r="I128" s="12"/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5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53">
        <v>0</v>
      </c>
      <c r="AE128" s="53">
        <v>0</v>
      </c>
      <c r="AF128" s="53">
        <v>0</v>
      </c>
      <c r="AG128" s="53">
        <v>1</v>
      </c>
      <c r="AH128" s="53">
        <v>1</v>
      </c>
      <c r="AI128" s="53">
        <v>0</v>
      </c>
      <c r="AJ128" s="53">
        <v>0</v>
      </c>
      <c r="AK128" s="53">
        <v>0</v>
      </c>
      <c r="AL128" s="53">
        <v>0</v>
      </c>
      <c r="AM128" s="53">
        <v>0</v>
      </c>
      <c r="AN128" s="53">
        <v>0</v>
      </c>
      <c r="AO128" s="13">
        <v>0</v>
      </c>
      <c r="AP128" s="13">
        <v>0</v>
      </c>
      <c r="AQ128" s="13">
        <v>0</v>
      </c>
      <c r="AR128" s="13">
        <v>0</v>
      </c>
      <c r="AS128" s="13">
        <v>0</v>
      </c>
      <c r="AT128" s="21">
        <v>41952.458333333336</v>
      </c>
      <c r="AU128" s="24">
        <v>41952.5</v>
      </c>
      <c r="AV128" s="18">
        <v>0.04166666666424135</v>
      </c>
      <c r="AW128" s="18">
        <v>0.083333333330908</v>
      </c>
      <c r="AX128" s="18" t="s">
        <v>16</v>
      </c>
      <c r="AY128" t="str">
        <f t="shared" si="2"/>
        <v>Non-Resident Short Stay</v>
      </c>
      <c r="AZ128" t="str">
        <f t="shared" si="3"/>
        <v>Y</v>
      </c>
      <c r="BB128" t="s">
        <v>210</v>
      </c>
    </row>
    <row r="129" spans="1:54" ht="15">
      <c r="A129" s="10" t="s">
        <v>10</v>
      </c>
      <c r="B129" s="10">
        <v>6</v>
      </c>
      <c r="C129" s="10">
        <v>58</v>
      </c>
      <c r="D129" s="10" t="s">
        <v>20</v>
      </c>
      <c r="E129" s="10" t="s">
        <v>203</v>
      </c>
      <c r="F129" s="10" t="s">
        <v>13</v>
      </c>
      <c r="G129" s="11"/>
      <c r="H129" s="10" t="s">
        <v>15</v>
      </c>
      <c r="I129" s="12"/>
      <c r="J129" s="77">
        <v>0</v>
      </c>
      <c r="K129" s="77">
        <v>0</v>
      </c>
      <c r="L129" s="77">
        <v>0</v>
      </c>
      <c r="M129" s="77">
        <v>0</v>
      </c>
      <c r="N129" s="77">
        <v>0</v>
      </c>
      <c r="O129" s="77">
        <v>0</v>
      </c>
      <c r="P129" s="5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53">
        <v>0</v>
      </c>
      <c r="AE129" s="53">
        <v>0</v>
      </c>
      <c r="AF129" s="53">
        <v>0</v>
      </c>
      <c r="AG129" s="53">
        <v>0</v>
      </c>
      <c r="AH129" s="53">
        <v>0</v>
      </c>
      <c r="AI129" s="53">
        <v>1</v>
      </c>
      <c r="AJ129" s="53">
        <v>1</v>
      </c>
      <c r="AK129" s="53">
        <v>1</v>
      </c>
      <c r="AL129" s="53">
        <v>1</v>
      </c>
      <c r="AM129" s="53">
        <v>1</v>
      </c>
      <c r="AN129" s="53">
        <v>1</v>
      </c>
      <c r="AO129" s="13">
        <v>1</v>
      </c>
      <c r="AP129" s="13">
        <v>1</v>
      </c>
      <c r="AQ129" s="13">
        <v>1</v>
      </c>
      <c r="AR129" s="13">
        <v>1</v>
      </c>
      <c r="AS129" s="13">
        <v>1</v>
      </c>
      <c r="AT129" s="21">
        <v>41952.541666666664</v>
      </c>
      <c r="AU129" s="24">
        <v>41952.958333333336</v>
      </c>
      <c r="AV129" s="18">
        <v>0.4166666666715173</v>
      </c>
      <c r="AW129" s="18">
        <v>0.458333333338184</v>
      </c>
      <c r="AX129" s="18" t="s">
        <v>19</v>
      </c>
      <c r="AY129" t="str">
        <f t="shared" si="2"/>
        <v>Non-Resident Long Stay</v>
      </c>
      <c r="AZ129" t="str">
        <f t="shared" si="3"/>
        <v>Y</v>
      </c>
      <c r="BB129" t="s">
        <v>210</v>
      </c>
    </row>
    <row r="130" spans="1:52" ht="15">
      <c r="A130" s="10" t="s">
        <v>10</v>
      </c>
      <c r="B130" s="10">
        <v>6</v>
      </c>
      <c r="C130" s="10">
        <v>59</v>
      </c>
      <c r="D130" s="10" t="s">
        <v>11</v>
      </c>
      <c r="E130" s="10" t="s">
        <v>15</v>
      </c>
      <c r="F130" s="10"/>
      <c r="G130" s="11"/>
      <c r="H130" s="10" t="s">
        <v>15</v>
      </c>
      <c r="I130" s="12"/>
      <c r="J130" s="77">
        <v>0</v>
      </c>
      <c r="K130" s="77">
        <v>0</v>
      </c>
      <c r="L130" s="77">
        <v>0</v>
      </c>
      <c r="M130" s="77">
        <v>0</v>
      </c>
      <c r="N130" s="77">
        <v>0</v>
      </c>
      <c r="O130" s="77">
        <v>0</v>
      </c>
      <c r="P130" s="5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53">
        <v>0</v>
      </c>
      <c r="AE130" s="53">
        <v>0</v>
      </c>
      <c r="AF130" s="53">
        <v>0</v>
      </c>
      <c r="AG130" s="53">
        <v>0</v>
      </c>
      <c r="AH130" s="53">
        <v>0</v>
      </c>
      <c r="AI130" s="53">
        <v>0</v>
      </c>
      <c r="AJ130" s="53">
        <v>0</v>
      </c>
      <c r="AK130" s="53">
        <v>0</v>
      </c>
      <c r="AL130" s="53">
        <v>0</v>
      </c>
      <c r="AM130" s="53">
        <v>0</v>
      </c>
      <c r="AN130" s="5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21"/>
      <c r="AU130" s="24" t="s">
        <v>15</v>
      </c>
      <c r="AV130" s="18" t="s">
        <v>15</v>
      </c>
      <c r="AW130" s="18" t="s">
        <v>15</v>
      </c>
      <c r="AX130" s="18"/>
      <c r="AY130">
        <f t="shared" si="2"/>
      </c>
      <c r="AZ130">
        <f t="shared" si="3"/>
      </c>
    </row>
    <row r="131" spans="1:52" ht="15">
      <c r="A131" s="10" t="s">
        <v>10</v>
      </c>
      <c r="B131" s="10">
        <v>6</v>
      </c>
      <c r="C131" s="10">
        <v>60</v>
      </c>
      <c r="D131" s="10" t="s">
        <v>11</v>
      </c>
      <c r="E131" s="10" t="s">
        <v>15</v>
      </c>
      <c r="F131" s="10"/>
      <c r="G131" s="11"/>
      <c r="H131" s="10" t="s">
        <v>14</v>
      </c>
      <c r="I131" s="12"/>
      <c r="J131" s="77">
        <v>0</v>
      </c>
      <c r="K131" s="77">
        <v>0</v>
      </c>
      <c r="L131" s="77">
        <v>0</v>
      </c>
      <c r="M131" s="77">
        <v>0</v>
      </c>
      <c r="N131" s="77">
        <v>0</v>
      </c>
      <c r="O131" s="77">
        <v>0</v>
      </c>
      <c r="P131" s="5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53">
        <v>0</v>
      </c>
      <c r="AE131" s="53">
        <v>0</v>
      </c>
      <c r="AF131" s="53">
        <v>0</v>
      </c>
      <c r="AG131" s="53">
        <v>0</v>
      </c>
      <c r="AH131" s="53">
        <v>0</v>
      </c>
      <c r="AI131" s="53">
        <v>0</v>
      </c>
      <c r="AJ131" s="53">
        <v>0</v>
      </c>
      <c r="AK131" s="53">
        <v>0</v>
      </c>
      <c r="AL131" s="53">
        <v>0</v>
      </c>
      <c r="AM131" s="53">
        <v>0</v>
      </c>
      <c r="AN131" s="5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21"/>
      <c r="AU131" s="24" t="s">
        <v>15</v>
      </c>
      <c r="AV131" s="18" t="s">
        <v>15</v>
      </c>
      <c r="AW131" s="18" t="s">
        <v>15</v>
      </c>
      <c r="AX131" s="18"/>
      <c r="AY131">
        <f>IF(AX131="","",IF(OR(G131="Disabled",G131="Special",G131="Car Club"),"Other",IF(G131="Resident","Resident",IF(G131="Business","Business",IF(AND(D131="P&amp;D",SUM(J131:O131)&gt;0),"Pay &amp; Display",IF(SUM(J131:AS131)&lt;=4,"Non-Resident Short Stay",IF(SUM(J131:AS131)&gt;4,"Non-Resident Long Stay","N/A")))))))</f>
      </c>
      <c r="AZ131">
        <f>IF(OR(D131="P&amp;D",D131="RES",D131="SY"),"Y","")</f>
      </c>
    </row>
  </sheetData>
  <sheetProtection/>
  <autoFilter ref="A1:BB13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1.8515625" style="56" customWidth="1"/>
    <col min="2" max="2" width="40.8515625" style="56" customWidth="1"/>
    <col min="3" max="3" width="50.421875" style="56" customWidth="1"/>
    <col min="4" max="4" width="21.8515625" style="56" customWidth="1"/>
    <col min="5" max="16384" width="9.140625" style="56" customWidth="1"/>
  </cols>
  <sheetData>
    <row r="1" spans="1:4" ht="30.75" customHeight="1">
      <c r="A1" s="95"/>
      <c r="B1" s="96"/>
      <c r="C1" s="96"/>
      <c r="D1" s="96"/>
    </row>
    <row r="2" ht="30.75" customHeight="1"/>
    <row r="3" ht="30.75" customHeight="1"/>
    <row r="4" ht="30.75" customHeight="1"/>
    <row r="5" ht="30.75" customHeight="1"/>
    <row r="6" spans="2:3" ht="30.75" customHeight="1">
      <c r="B6" s="57" t="s">
        <v>227</v>
      </c>
      <c r="C6" s="57" t="s">
        <v>214</v>
      </c>
    </row>
    <row r="7" spans="2:3" ht="30.75" customHeight="1">
      <c r="B7" s="57" t="s">
        <v>228</v>
      </c>
      <c r="C7" s="57" t="s">
        <v>215</v>
      </c>
    </row>
    <row r="8" spans="2:3" ht="30.75" customHeight="1">
      <c r="B8" s="57" t="s">
        <v>229</v>
      </c>
      <c r="C8" s="58" t="s">
        <v>239</v>
      </c>
    </row>
    <row r="9" spans="2:3" ht="30.75" customHeight="1">
      <c r="B9" s="57" t="s">
        <v>230</v>
      </c>
      <c r="C9" s="59" t="s">
        <v>231</v>
      </c>
    </row>
    <row r="10" spans="2:3" ht="30.75" customHeight="1">
      <c r="B10" s="57" t="s">
        <v>232</v>
      </c>
      <c r="C10" s="60" t="s">
        <v>233</v>
      </c>
    </row>
    <row r="11" spans="2:3" ht="30.75" customHeight="1">
      <c r="B11" s="57" t="s">
        <v>234</v>
      </c>
      <c r="C11" s="57" t="s">
        <v>235</v>
      </c>
    </row>
    <row r="12" spans="2:3" ht="30.75" customHeight="1">
      <c r="B12" s="57"/>
      <c r="C12" s="57"/>
    </row>
    <row r="13" spans="2:3" ht="30.75" customHeight="1">
      <c r="B13" s="57"/>
      <c r="C13" s="57"/>
    </row>
    <row r="14" spans="2:3" ht="30.75" customHeight="1">
      <c r="B14" s="61" t="s">
        <v>236</v>
      </c>
      <c r="C14" s="62"/>
    </row>
    <row r="15" spans="2:3" ht="30.75" customHeight="1">
      <c r="B15" s="97"/>
      <c r="C15" s="98"/>
    </row>
    <row r="16" spans="2:3" ht="30.75" customHeight="1">
      <c r="B16" s="97"/>
      <c r="C16" s="98"/>
    </row>
    <row r="17" spans="2:3" ht="30.75" customHeight="1">
      <c r="B17" s="99"/>
      <c r="C17" s="100"/>
    </row>
    <row r="18" ht="17.25" customHeight="1"/>
    <row r="19" spans="1:4" ht="30.75" customHeight="1">
      <c r="A19" s="101"/>
      <c r="B19" s="96"/>
      <c r="C19" s="96"/>
      <c r="D19" s="96"/>
    </row>
  </sheetData>
  <sheetProtection/>
  <mergeCells count="3">
    <mergeCell ref="A1:D1"/>
    <mergeCell ref="B15:C17"/>
    <mergeCell ref="A19:D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63" customWidth="1"/>
    <col min="2" max="2" width="23.57421875" style="63" customWidth="1"/>
    <col min="3" max="10" width="5.8515625" style="63" customWidth="1"/>
    <col min="11" max="11" width="9.140625" style="64" customWidth="1"/>
    <col min="12" max="12" width="9.140625" style="63" customWidth="1"/>
    <col min="13" max="13" width="4.140625" style="63" customWidth="1"/>
    <col min="14" max="14" width="11.28125" style="63" customWidth="1"/>
    <col min="15" max="15" width="4.421875" style="63" customWidth="1"/>
    <col min="16" max="16" width="4.140625" style="63" customWidth="1"/>
    <col min="17" max="17" width="3.8515625" style="63" customWidth="1"/>
    <col min="18" max="18" width="10.421875" style="63" customWidth="1"/>
    <col min="19" max="19" width="3.00390625" style="63" customWidth="1"/>
    <col min="20" max="20" width="11.28125" style="63" bestFit="1" customWidth="1"/>
    <col min="21" max="244" width="9.140625" style="63" customWidth="1"/>
    <col min="245" max="245" width="23.57421875" style="63" customWidth="1"/>
    <col min="246" max="253" width="5.8515625" style="63" customWidth="1"/>
    <col min="254" max="254" width="9.140625" style="63" customWidth="1"/>
    <col min="255" max="16384" width="9.140625" style="63" customWidth="1"/>
  </cols>
  <sheetData>
    <row r="1" spans="1:12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8" t="str">
        <f>'Job Details'!$C$6</f>
        <v>LB Richmond</v>
      </c>
    </row>
    <row r="3" spans="1:12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8" t="str">
        <f>'Job Details'!$C$7</f>
        <v>L0937 Teddington Parking</v>
      </c>
    </row>
    <row r="4" spans="1:12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1" t="str">
        <f>'Job Details'!$C$8</f>
        <v>Zone M1</v>
      </c>
    </row>
    <row r="6" ht="15.75" thickBot="1"/>
    <row r="7" spans="2:11" ht="24.75" customHeight="1" thickBot="1" thickTop="1">
      <c r="B7" s="65" t="s">
        <v>237</v>
      </c>
      <c r="C7" s="66" t="s">
        <v>37</v>
      </c>
      <c r="D7" s="66" t="s">
        <v>36</v>
      </c>
      <c r="E7" s="66" t="s">
        <v>20</v>
      </c>
      <c r="F7" s="65" t="s">
        <v>238</v>
      </c>
      <c r="K7" s="63"/>
    </row>
    <row r="8" spans="2:11" ht="17.25" customHeight="1" thickBot="1" thickTop="1">
      <c r="B8" s="67" t="s">
        <v>10</v>
      </c>
      <c r="C8" s="68">
        <v>25</v>
      </c>
      <c r="D8" s="69">
        <v>8</v>
      </c>
      <c r="E8" s="69">
        <v>6</v>
      </c>
      <c r="F8" s="70">
        <f>SUM(C8:D8)</f>
        <v>33</v>
      </c>
      <c r="K8" s="63"/>
    </row>
    <row r="9" spans="2:20" ht="15.75" customHeight="1" thickTop="1">
      <c r="B9" s="71"/>
      <c r="C9" s="72"/>
      <c r="D9" s="72"/>
      <c r="E9" s="72"/>
      <c r="F9" s="72"/>
      <c r="G9" s="72"/>
      <c r="H9" s="72"/>
      <c r="I9" s="72"/>
      <c r="J9" s="72"/>
      <c r="K9" s="73"/>
      <c r="M9" s="74"/>
      <c r="N9" s="74"/>
      <c r="O9" s="74"/>
      <c r="P9" s="74"/>
      <c r="Q9" s="74"/>
      <c r="R9" s="74"/>
      <c r="S9" s="74"/>
      <c r="T9" s="74"/>
    </row>
    <row r="10" spans="2:11" ht="15.75" customHeight="1">
      <c r="B10" s="71"/>
      <c r="C10" s="72"/>
      <c r="D10" s="72"/>
      <c r="E10" s="72"/>
      <c r="F10" s="72"/>
      <c r="G10" s="72"/>
      <c r="H10" s="72"/>
      <c r="I10" s="72"/>
      <c r="J10" s="72"/>
      <c r="K10" s="73"/>
    </row>
    <row r="11" spans="2:11" ht="15.75" customHeight="1">
      <c r="B11" s="71"/>
      <c r="C11" s="72"/>
      <c r="D11" s="72"/>
      <c r="E11" s="72"/>
      <c r="F11" s="72"/>
      <c r="G11" s="72"/>
      <c r="H11" s="72"/>
      <c r="I11" s="72"/>
      <c r="J11" s="72"/>
      <c r="K11" s="73"/>
    </row>
    <row r="12" spans="2:11" ht="15.75" customHeight="1">
      <c r="B12" s="71"/>
      <c r="C12" s="72"/>
      <c r="D12" s="72"/>
      <c r="E12" s="72"/>
      <c r="F12" s="72"/>
      <c r="G12" s="72"/>
      <c r="H12" s="72"/>
      <c r="I12" s="72"/>
      <c r="J12" s="72"/>
      <c r="K12" s="73"/>
    </row>
    <row r="13" spans="2:11" ht="15.75" customHeight="1">
      <c r="B13" s="71"/>
      <c r="C13" s="72"/>
      <c r="D13" s="72"/>
      <c r="E13" s="72"/>
      <c r="F13" s="72"/>
      <c r="G13" s="72"/>
      <c r="H13" s="72"/>
      <c r="I13" s="72"/>
      <c r="J13" s="72"/>
      <c r="K13" s="73"/>
    </row>
    <row r="14" spans="2:11" ht="15.75" customHeight="1">
      <c r="B14" s="71"/>
      <c r="C14" s="72"/>
      <c r="D14" s="72"/>
      <c r="E14" s="72"/>
      <c r="F14" s="72"/>
      <c r="G14" s="72"/>
      <c r="H14" s="72"/>
      <c r="I14" s="72"/>
      <c r="J14" s="72"/>
      <c r="K14" s="73"/>
    </row>
    <row r="15" spans="2:11" ht="15.75" customHeight="1">
      <c r="B15" s="71"/>
      <c r="C15" s="72"/>
      <c r="D15" s="72"/>
      <c r="E15" s="72"/>
      <c r="F15" s="72"/>
      <c r="G15" s="72"/>
      <c r="H15" s="72"/>
      <c r="I15" s="72"/>
      <c r="J15" s="72"/>
      <c r="K15" s="73"/>
    </row>
    <row r="16" spans="2:11" ht="15.75" customHeight="1">
      <c r="B16" s="71"/>
      <c r="C16" s="72"/>
      <c r="D16" s="72"/>
      <c r="E16" s="72"/>
      <c r="F16" s="72"/>
      <c r="G16" s="72"/>
      <c r="H16" s="72"/>
      <c r="I16" s="72"/>
      <c r="J16" s="72"/>
      <c r="K16" s="73"/>
    </row>
    <row r="17" spans="2:11" ht="15.75" customHeight="1">
      <c r="B17" s="71"/>
      <c r="C17" s="72"/>
      <c r="D17" s="72"/>
      <c r="E17" s="72"/>
      <c r="F17" s="72"/>
      <c r="G17" s="72"/>
      <c r="H17" s="72"/>
      <c r="I17" s="72"/>
      <c r="J17" s="72"/>
      <c r="K17" s="73"/>
    </row>
    <row r="18" spans="2:11" ht="15.75" customHeight="1">
      <c r="B18" s="71"/>
      <c r="C18" s="72"/>
      <c r="D18" s="72"/>
      <c r="E18" s="72"/>
      <c r="F18" s="72"/>
      <c r="G18" s="72"/>
      <c r="H18" s="72"/>
      <c r="I18" s="72"/>
      <c r="J18" s="72"/>
      <c r="K18" s="73"/>
    </row>
    <row r="19" spans="2:11" ht="15.75" customHeight="1">
      <c r="B19" s="71"/>
      <c r="C19" s="72"/>
      <c r="D19" s="72"/>
      <c r="E19" s="72"/>
      <c r="F19" s="72"/>
      <c r="G19" s="72"/>
      <c r="H19" s="72"/>
      <c r="I19" s="72"/>
      <c r="J19" s="72"/>
      <c r="K19" s="73"/>
    </row>
    <row r="20" spans="2:11" ht="15.75" customHeight="1">
      <c r="B20" s="71"/>
      <c r="C20" s="72"/>
      <c r="D20" s="72"/>
      <c r="E20" s="72"/>
      <c r="F20" s="72"/>
      <c r="G20" s="72"/>
      <c r="H20" s="72"/>
      <c r="I20" s="72"/>
      <c r="J20" s="72"/>
      <c r="K20" s="73"/>
    </row>
    <row r="21" spans="2:11" ht="15.75" customHeight="1">
      <c r="B21" s="71"/>
      <c r="C21" s="72"/>
      <c r="D21" s="72"/>
      <c r="E21" s="72"/>
      <c r="F21" s="72"/>
      <c r="G21" s="72"/>
      <c r="H21" s="72"/>
      <c r="I21" s="72"/>
      <c r="J21" s="72"/>
      <c r="K21" s="73"/>
    </row>
    <row r="22" spans="2:11" ht="15.75" customHeight="1">
      <c r="B22" s="71"/>
      <c r="C22" s="72"/>
      <c r="D22" s="72"/>
      <c r="E22" s="72"/>
      <c r="F22" s="72"/>
      <c r="G22" s="72"/>
      <c r="H22" s="72"/>
      <c r="I22" s="72"/>
      <c r="J22" s="72"/>
      <c r="K22" s="73"/>
    </row>
    <row r="23" spans="2:11" ht="15.75" customHeight="1">
      <c r="B23" s="71"/>
      <c r="C23" s="72"/>
      <c r="D23" s="72"/>
      <c r="E23" s="72"/>
      <c r="F23" s="72"/>
      <c r="G23" s="72"/>
      <c r="H23" s="72"/>
      <c r="I23" s="72"/>
      <c r="J23" s="72"/>
      <c r="K23" s="73"/>
    </row>
    <row r="24" spans="2:11" ht="15.75" customHeight="1">
      <c r="B24" s="71"/>
      <c r="C24" s="72"/>
      <c r="D24" s="72"/>
      <c r="E24" s="72"/>
      <c r="F24" s="72"/>
      <c r="G24" s="72"/>
      <c r="H24" s="72"/>
      <c r="I24" s="72"/>
      <c r="J24" s="72"/>
      <c r="K24" s="73"/>
    </row>
    <row r="25" spans="2:11" ht="15.75" customHeight="1">
      <c r="B25" s="71"/>
      <c r="C25" s="72"/>
      <c r="D25" s="72"/>
      <c r="E25" s="72"/>
      <c r="F25" s="72"/>
      <c r="G25" s="72"/>
      <c r="H25" s="72"/>
      <c r="I25" s="72"/>
      <c r="J25" s="72"/>
      <c r="K25" s="73"/>
    </row>
    <row r="26" spans="2:11" ht="15.75" customHeight="1">
      <c r="B26" s="71"/>
      <c r="C26" s="72"/>
      <c r="D26" s="72"/>
      <c r="E26" s="72"/>
      <c r="F26" s="72"/>
      <c r="G26" s="72"/>
      <c r="H26" s="72"/>
      <c r="I26" s="72"/>
      <c r="J26" s="72"/>
      <c r="K26" s="73"/>
    </row>
    <row r="27" spans="2:11" ht="15.75" customHeight="1">
      <c r="B27" s="71"/>
      <c r="C27" s="72"/>
      <c r="D27" s="72"/>
      <c r="E27" s="72"/>
      <c r="F27" s="72"/>
      <c r="G27" s="72"/>
      <c r="H27" s="72"/>
      <c r="I27" s="72"/>
      <c r="J27" s="72"/>
      <c r="K27" s="73"/>
    </row>
    <row r="28" spans="2:11" ht="15.75" customHeight="1">
      <c r="B28" s="71"/>
      <c r="C28" s="72"/>
      <c r="D28" s="72"/>
      <c r="E28" s="72"/>
      <c r="F28" s="72"/>
      <c r="G28" s="72"/>
      <c r="H28" s="72"/>
      <c r="I28" s="72"/>
      <c r="J28" s="72"/>
      <c r="K28" s="73"/>
    </row>
    <row r="29" spans="2:11" ht="15.75" customHeight="1">
      <c r="B29" s="71"/>
      <c r="C29" s="72"/>
      <c r="D29" s="72"/>
      <c r="E29" s="72"/>
      <c r="F29" s="72"/>
      <c r="G29" s="72"/>
      <c r="H29" s="72"/>
      <c r="I29" s="72"/>
      <c r="J29" s="72"/>
      <c r="K29" s="73"/>
    </row>
    <row r="30" spans="2:11" ht="15.75" customHeight="1">
      <c r="B30" s="71"/>
      <c r="C30" s="72"/>
      <c r="D30" s="72"/>
      <c r="E30" s="72"/>
      <c r="F30" s="72"/>
      <c r="G30" s="72"/>
      <c r="H30" s="72"/>
      <c r="I30" s="72"/>
      <c r="J30" s="72"/>
      <c r="K30" s="73"/>
    </row>
    <row r="31" spans="2:11" ht="15.75" customHeight="1">
      <c r="B31" s="71"/>
      <c r="C31" s="72"/>
      <c r="D31" s="72"/>
      <c r="E31" s="72"/>
      <c r="F31" s="72"/>
      <c r="G31" s="72"/>
      <c r="H31" s="72"/>
      <c r="I31" s="72"/>
      <c r="J31" s="72"/>
      <c r="K31" s="73"/>
    </row>
    <row r="32" spans="2:11" ht="15.75" customHeight="1">
      <c r="B32" s="71"/>
      <c r="C32" s="72"/>
      <c r="D32" s="72"/>
      <c r="E32" s="72"/>
      <c r="F32" s="72"/>
      <c r="G32" s="72"/>
      <c r="H32" s="72"/>
      <c r="I32" s="72"/>
      <c r="J32" s="72"/>
      <c r="K32" s="73"/>
    </row>
    <row r="33" spans="2:11" ht="15.75" customHeight="1">
      <c r="B33" s="71"/>
      <c r="C33" s="72"/>
      <c r="D33" s="72"/>
      <c r="E33" s="72"/>
      <c r="F33" s="72"/>
      <c r="G33" s="72"/>
      <c r="H33" s="72"/>
      <c r="I33" s="72"/>
      <c r="J33" s="72"/>
      <c r="K33" s="73"/>
    </row>
    <row r="34" spans="2:11" ht="15.75" customHeight="1">
      <c r="B34" s="71"/>
      <c r="C34" s="72"/>
      <c r="D34" s="72"/>
      <c r="E34" s="72"/>
      <c r="F34" s="72"/>
      <c r="G34" s="72"/>
      <c r="H34" s="72"/>
      <c r="I34" s="72"/>
      <c r="J34" s="72"/>
      <c r="K34" s="73"/>
    </row>
    <row r="35" spans="2:11" ht="15.75" customHeight="1">
      <c r="B35" s="71"/>
      <c r="C35" s="72"/>
      <c r="D35" s="72"/>
      <c r="E35" s="72"/>
      <c r="F35" s="72"/>
      <c r="G35" s="72"/>
      <c r="H35" s="72"/>
      <c r="I35" s="72"/>
      <c r="J35" s="72"/>
      <c r="K35" s="73"/>
    </row>
    <row r="36" spans="2:11" ht="15.75" customHeight="1">
      <c r="B36" s="71"/>
      <c r="C36" s="72"/>
      <c r="D36" s="72"/>
      <c r="E36" s="72"/>
      <c r="F36" s="72"/>
      <c r="G36" s="72"/>
      <c r="H36" s="72"/>
      <c r="I36" s="72"/>
      <c r="J36" s="72"/>
      <c r="K36" s="73"/>
    </row>
    <row r="37" spans="2:11" ht="15.75" customHeight="1">
      <c r="B37" s="71"/>
      <c r="C37" s="72"/>
      <c r="D37" s="72"/>
      <c r="E37" s="72"/>
      <c r="F37" s="72"/>
      <c r="G37" s="72"/>
      <c r="H37" s="72"/>
      <c r="I37" s="72"/>
      <c r="J37" s="72"/>
      <c r="K37" s="73"/>
    </row>
    <row r="38" spans="2:11" ht="15.75" customHeight="1">
      <c r="B38" s="71"/>
      <c r="C38" s="72"/>
      <c r="D38" s="72"/>
      <c r="E38" s="72"/>
      <c r="F38" s="72"/>
      <c r="G38" s="72"/>
      <c r="H38" s="72"/>
      <c r="I38" s="72"/>
      <c r="J38" s="72"/>
      <c r="K38" s="73"/>
    </row>
    <row r="39" spans="2:11" ht="15">
      <c r="B39" s="75"/>
      <c r="C39" s="73"/>
      <c r="D39" s="73"/>
      <c r="E39" s="73"/>
      <c r="F39" s="73"/>
      <c r="G39" s="73"/>
      <c r="H39" s="73"/>
      <c r="I39" s="73"/>
      <c r="J39" s="73"/>
      <c r="K39" s="73"/>
    </row>
    <row r="40" ht="15"/>
    <row r="41" ht="15"/>
    <row r="42" ht="15"/>
    <row r="43" ht="15"/>
    <row r="44" ht="15"/>
  </sheetData>
  <sheetProtection/>
  <printOptions/>
  <pageMargins left="0.7" right="0.7" top="0.75" bottom="0.75" header="0.3" footer="0.3"/>
  <pageSetup horizontalDpi="300" verticalDpi="300" orientation="portrait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J34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2" max="5" width="9.57421875" style="0" customWidth="1"/>
    <col min="6" max="7" width="7.7109375" style="0" customWidth="1"/>
    <col min="14" max="19" width="9.421875" style="0" customWidth="1"/>
    <col min="25" max="25" width="9.140625" style="48" customWidth="1"/>
    <col min="26" max="16384" width="9.140625" style="84" customWidth="1"/>
  </cols>
  <sheetData>
    <row r="1" spans="1:34" s="81" customFormat="1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50"/>
      <c r="Z1" s="80"/>
      <c r="AA1" s="80"/>
      <c r="AB1" s="80"/>
      <c r="AC1" s="80"/>
      <c r="AD1" s="80"/>
      <c r="AE1" s="80"/>
      <c r="AF1" s="80"/>
      <c r="AG1" s="80"/>
      <c r="AH1" s="80"/>
    </row>
    <row r="2" spans="1:34" s="81" customFormat="1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8" t="s">
        <v>214</v>
      </c>
      <c r="M2" s="27"/>
      <c r="N2" s="27"/>
      <c r="O2" s="27"/>
      <c r="P2" s="29"/>
      <c r="Q2" s="29"/>
      <c r="R2" s="29"/>
      <c r="S2" s="27"/>
      <c r="T2" s="27"/>
      <c r="U2" s="27"/>
      <c r="V2" s="27"/>
      <c r="W2" s="27"/>
      <c r="X2" s="28" t="s">
        <v>214</v>
      </c>
      <c r="Y2" s="51"/>
      <c r="Z2" s="82"/>
      <c r="AA2" s="83"/>
      <c r="AB2" s="83"/>
      <c r="AC2" s="83"/>
      <c r="AD2" s="83"/>
      <c r="AE2" s="83"/>
      <c r="AF2" s="83"/>
      <c r="AG2" s="83"/>
      <c r="AH2" s="83"/>
    </row>
    <row r="3" spans="1:34" s="81" customFormat="1" ht="12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8" t="s">
        <v>215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8" t="s">
        <v>215</v>
      </c>
      <c r="Y3" s="48"/>
      <c r="Z3" s="82" t="s">
        <v>10</v>
      </c>
      <c r="AA3" s="84"/>
      <c r="AB3" s="84"/>
      <c r="AC3" s="84"/>
      <c r="AD3" s="84"/>
      <c r="AE3" s="84"/>
      <c r="AF3" s="84"/>
      <c r="AG3" s="84"/>
      <c r="AH3" s="84"/>
    </row>
    <row r="4" spans="1:50" s="81" customFormat="1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1" t="str">
        <f>'Job Details'!C8</f>
        <v>Zone M1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1" t="str">
        <f>'Job Details'!C8</f>
        <v>Zone M1</v>
      </c>
      <c r="Y4" s="48"/>
      <c r="Z4" s="85" t="s">
        <v>216</v>
      </c>
      <c r="AA4" s="86">
        <v>0</v>
      </c>
      <c r="AB4" s="86">
        <v>0.041666666666666664</v>
      </c>
      <c r="AC4" s="86">
        <v>0.08333333333333333</v>
      </c>
      <c r="AD4" s="86">
        <v>0.125</v>
      </c>
      <c r="AE4" s="86">
        <v>0.16666666666666666</v>
      </c>
      <c r="AF4" s="86">
        <v>0.20833333333333331</v>
      </c>
      <c r="AG4" s="86">
        <v>0.24999999999999997</v>
      </c>
      <c r="AH4" s="86">
        <v>0.29166666666666663</v>
      </c>
      <c r="AI4" s="87">
        <v>0.3333333333333333</v>
      </c>
      <c r="AJ4" s="87">
        <v>0.375</v>
      </c>
      <c r="AK4" s="87">
        <v>0.4166666666666667</v>
      </c>
      <c r="AL4" s="87">
        <v>0.45833333333333337</v>
      </c>
      <c r="AM4" s="87">
        <v>0.5</v>
      </c>
      <c r="AN4" s="87">
        <v>0.5416666666666666</v>
      </c>
      <c r="AO4" s="87">
        <v>0.5833333333333333</v>
      </c>
      <c r="AP4" s="87">
        <v>0.6249999999999999</v>
      </c>
      <c r="AQ4" s="87">
        <v>0.6666666666666665</v>
      </c>
      <c r="AR4" s="87">
        <v>0.7083333333333331</v>
      </c>
      <c r="AS4" s="87">
        <v>0.7499999999999998</v>
      </c>
      <c r="AT4" s="87">
        <v>0.7916666666666664</v>
      </c>
      <c r="AU4" s="87">
        <v>0.833333333333333</v>
      </c>
      <c r="AV4" s="87">
        <v>0.8749999999999997</v>
      </c>
      <c r="AW4" s="87">
        <v>0.9166666666666663</v>
      </c>
      <c r="AX4" s="87">
        <v>0.9583333333333329</v>
      </c>
    </row>
    <row r="5" spans="1:62" s="81" customFormat="1" ht="15">
      <c r="A5" s="32"/>
      <c r="B5" s="32"/>
      <c r="C5" s="32"/>
      <c r="D5" s="32"/>
      <c r="E5" s="32"/>
      <c r="F5" s="32"/>
      <c r="G5" s="32"/>
      <c r="H5" s="32"/>
      <c r="I5" s="32"/>
      <c r="J5" s="32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48"/>
      <c r="Z5" s="88" t="s">
        <v>19</v>
      </c>
      <c r="AA5" s="89">
        <v>16</v>
      </c>
      <c r="AB5" s="89">
        <v>16</v>
      </c>
      <c r="AC5" s="89">
        <v>16</v>
      </c>
      <c r="AD5" s="89">
        <v>16</v>
      </c>
      <c r="AE5" s="89">
        <v>16</v>
      </c>
      <c r="AF5" s="89">
        <v>16</v>
      </c>
      <c r="AG5" s="89">
        <v>14</v>
      </c>
      <c r="AH5" s="89">
        <v>14</v>
      </c>
      <c r="AI5" s="83">
        <v>12</v>
      </c>
      <c r="AJ5" s="83">
        <v>12</v>
      </c>
      <c r="AK5" s="83">
        <v>6</v>
      </c>
      <c r="AL5" s="83">
        <v>5</v>
      </c>
      <c r="AM5" s="83">
        <v>10</v>
      </c>
      <c r="AN5" s="83">
        <v>9</v>
      </c>
      <c r="AO5" s="83">
        <v>9</v>
      </c>
      <c r="AP5" s="83">
        <v>9</v>
      </c>
      <c r="AQ5" s="83">
        <v>8</v>
      </c>
      <c r="AR5" s="83">
        <v>14</v>
      </c>
      <c r="AS5" s="83">
        <v>13</v>
      </c>
      <c r="AT5" s="83">
        <v>12</v>
      </c>
      <c r="AU5" s="83">
        <v>12</v>
      </c>
      <c r="AV5" s="83">
        <v>12</v>
      </c>
      <c r="AW5" s="83">
        <v>11</v>
      </c>
      <c r="AX5" s="83">
        <v>10</v>
      </c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</row>
    <row r="6" spans="1:62" s="83" customFormat="1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3"/>
      <c r="L6" s="33"/>
      <c r="M6" s="33"/>
      <c r="N6" s="33"/>
      <c r="O6" s="33"/>
      <c r="P6" s="34"/>
      <c r="Q6" s="34"/>
      <c r="R6" s="34"/>
      <c r="S6" s="34"/>
      <c r="T6" s="34"/>
      <c r="U6" s="34"/>
      <c r="V6" s="34"/>
      <c r="W6" s="34"/>
      <c r="X6" s="34"/>
      <c r="Y6" s="48"/>
      <c r="Z6" s="88" t="s">
        <v>211</v>
      </c>
      <c r="AA6" s="89">
        <v>0</v>
      </c>
      <c r="AB6" s="89">
        <v>0</v>
      </c>
      <c r="AC6" s="89">
        <v>0</v>
      </c>
      <c r="AD6" s="89">
        <v>0</v>
      </c>
      <c r="AE6" s="89">
        <v>0</v>
      </c>
      <c r="AF6" s="89">
        <v>0</v>
      </c>
      <c r="AG6" s="89">
        <v>0</v>
      </c>
      <c r="AH6" s="89">
        <v>2</v>
      </c>
      <c r="AI6" s="83">
        <v>2</v>
      </c>
      <c r="AJ6" s="83">
        <v>2</v>
      </c>
      <c r="AK6" s="83">
        <v>1</v>
      </c>
      <c r="AL6" s="83">
        <v>1</v>
      </c>
      <c r="AM6" s="83">
        <v>1</v>
      </c>
      <c r="AN6" s="83">
        <v>1</v>
      </c>
      <c r="AO6" s="83">
        <v>3</v>
      </c>
      <c r="AP6" s="83">
        <v>5</v>
      </c>
      <c r="AQ6" s="83">
        <v>5</v>
      </c>
      <c r="AR6" s="83">
        <v>3</v>
      </c>
      <c r="AS6" s="83">
        <v>1</v>
      </c>
      <c r="AT6" s="83">
        <v>0</v>
      </c>
      <c r="AU6" s="83">
        <v>2</v>
      </c>
      <c r="AV6" s="83">
        <v>2</v>
      </c>
      <c r="AW6" s="83">
        <v>2</v>
      </c>
      <c r="AX6" s="83">
        <v>9</v>
      </c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</row>
    <row r="7" spans="26:50" ht="15">
      <c r="Z7" s="88" t="s">
        <v>212</v>
      </c>
      <c r="AA7" s="89">
        <v>4</v>
      </c>
      <c r="AB7" s="89">
        <v>4</v>
      </c>
      <c r="AC7" s="89">
        <v>4</v>
      </c>
      <c r="AD7" s="89">
        <v>4</v>
      </c>
      <c r="AE7" s="89">
        <v>4</v>
      </c>
      <c r="AF7" s="89">
        <v>4</v>
      </c>
      <c r="AG7" s="89">
        <v>4</v>
      </c>
      <c r="AH7" s="89">
        <v>3</v>
      </c>
      <c r="AI7" s="83">
        <v>1</v>
      </c>
      <c r="AJ7" s="83">
        <v>1</v>
      </c>
      <c r="AK7" s="83">
        <v>0</v>
      </c>
      <c r="AL7" s="83">
        <v>0</v>
      </c>
      <c r="AM7" s="83">
        <v>3</v>
      </c>
      <c r="AN7" s="83">
        <v>3</v>
      </c>
      <c r="AO7" s="83">
        <v>3</v>
      </c>
      <c r="AP7" s="83">
        <v>3</v>
      </c>
      <c r="AQ7" s="83">
        <v>3</v>
      </c>
      <c r="AR7" s="83">
        <v>5</v>
      </c>
      <c r="AS7" s="83">
        <v>4</v>
      </c>
      <c r="AT7" s="83">
        <v>4</v>
      </c>
      <c r="AU7" s="83">
        <v>4</v>
      </c>
      <c r="AV7" s="83">
        <v>4</v>
      </c>
      <c r="AW7" s="83">
        <v>4</v>
      </c>
      <c r="AX7" s="83">
        <v>4</v>
      </c>
    </row>
    <row r="8" spans="2:50" ht="18.75">
      <c r="B8" s="35" t="str">
        <f ca="1">"Location: "&amp;RIGHT(CELL("filename",A2),LEN(CELL("filename",A2))-FIND("]",CELL("filename",A2)))&amp;", Teddington"</f>
        <v>Location: VICARAGE ROAD, Teddington</v>
      </c>
      <c r="K8" s="36" t="s">
        <v>217</v>
      </c>
      <c r="N8" s="35" t="str">
        <f>B8</f>
        <v>Location: VICARAGE ROAD, Teddington</v>
      </c>
      <c r="W8" s="36" t="s">
        <v>218</v>
      </c>
      <c r="Y8" s="44"/>
      <c r="Z8" s="88" t="s">
        <v>213</v>
      </c>
      <c r="AA8" s="89" t="e">
        <v>#REF!</v>
      </c>
      <c r="AB8" s="89" t="e">
        <v>#REF!</v>
      </c>
      <c r="AC8" s="89" t="e">
        <v>#REF!</v>
      </c>
      <c r="AD8" s="89" t="e">
        <v>#REF!</v>
      </c>
      <c r="AE8" s="89" t="e">
        <v>#REF!</v>
      </c>
      <c r="AF8" s="89" t="e">
        <v>#REF!</v>
      </c>
      <c r="AG8" s="89" t="e">
        <v>#REF!</v>
      </c>
      <c r="AH8" s="89" t="e">
        <v>#REF!</v>
      </c>
      <c r="AI8" s="83" t="e">
        <v>#REF!</v>
      </c>
      <c r="AJ8" s="83" t="e">
        <v>#REF!</v>
      </c>
      <c r="AK8" s="83" t="e">
        <v>#REF!</v>
      </c>
      <c r="AL8" s="83" t="e">
        <v>#REF!</v>
      </c>
      <c r="AM8" s="83" t="e">
        <v>#REF!</v>
      </c>
      <c r="AN8" s="83" t="e">
        <v>#REF!</v>
      </c>
      <c r="AO8" s="83" t="e">
        <v>#REF!</v>
      </c>
      <c r="AP8" s="83" t="e">
        <v>#REF!</v>
      </c>
      <c r="AQ8" s="83" t="e">
        <v>#REF!</v>
      </c>
      <c r="AR8" s="83" t="e">
        <v>#REF!</v>
      </c>
      <c r="AS8" s="83" t="e">
        <v>#REF!</v>
      </c>
      <c r="AT8" s="83" t="e">
        <v>#REF!</v>
      </c>
      <c r="AU8" s="83" t="e">
        <v>#REF!</v>
      </c>
      <c r="AV8" s="83" t="e">
        <v>#REF!</v>
      </c>
      <c r="AW8" s="83" t="e">
        <v>#REF!</v>
      </c>
      <c r="AX8" s="83" t="e">
        <v>#REF!</v>
      </c>
    </row>
    <row r="9" spans="26:50" ht="7.5" customHeight="1">
      <c r="Z9" s="84" t="s">
        <v>119</v>
      </c>
      <c r="AA9" s="89">
        <v>1</v>
      </c>
      <c r="AB9" s="89">
        <v>1</v>
      </c>
      <c r="AC9" s="89">
        <v>1</v>
      </c>
      <c r="AD9" s="89">
        <v>1</v>
      </c>
      <c r="AE9" s="89">
        <v>1</v>
      </c>
      <c r="AF9" s="89">
        <v>1</v>
      </c>
      <c r="AG9" s="89">
        <v>1</v>
      </c>
      <c r="AH9" s="89">
        <v>1</v>
      </c>
      <c r="AI9" s="83">
        <v>1</v>
      </c>
      <c r="AJ9" s="83">
        <v>4</v>
      </c>
      <c r="AK9" s="83">
        <v>2</v>
      </c>
      <c r="AL9" s="83">
        <v>2</v>
      </c>
      <c r="AM9" s="83">
        <v>2</v>
      </c>
      <c r="AN9" s="83">
        <v>5</v>
      </c>
      <c r="AO9" s="83">
        <v>2</v>
      </c>
      <c r="AP9" s="83">
        <v>4</v>
      </c>
      <c r="AQ9" s="83">
        <v>3</v>
      </c>
      <c r="AR9" s="83">
        <v>5</v>
      </c>
      <c r="AS9" s="83">
        <v>3</v>
      </c>
      <c r="AT9" s="83">
        <v>0</v>
      </c>
      <c r="AU9" s="83">
        <v>0</v>
      </c>
      <c r="AV9" s="83">
        <v>0</v>
      </c>
      <c r="AW9" s="83">
        <v>0</v>
      </c>
      <c r="AX9" s="83">
        <v>0</v>
      </c>
    </row>
    <row r="10" spans="2:62" ht="15">
      <c r="B10" s="37" t="s">
        <v>242</v>
      </c>
      <c r="C10" s="38"/>
      <c r="D10" s="38"/>
      <c r="N10" s="39" t="str">
        <f>B10</f>
        <v>Estimated no. of available parking spaces</v>
      </c>
      <c r="O10" s="40"/>
      <c r="P10" s="40"/>
      <c r="AA10" s="90" t="s">
        <v>19</v>
      </c>
      <c r="AB10" s="90" t="s">
        <v>211</v>
      </c>
      <c r="AC10" s="90" t="s">
        <v>212</v>
      </c>
      <c r="AD10" s="90" t="s">
        <v>213</v>
      </c>
      <c r="AE10" s="91" t="s">
        <v>119</v>
      </c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</row>
    <row r="11" spans="1:62" s="92" customFormat="1" ht="24" customHeight="1">
      <c r="A11" s="41"/>
      <c r="B11" s="42" t="s">
        <v>219</v>
      </c>
      <c r="C11" s="42" t="s">
        <v>220</v>
      </c>
      <c r="D11" s="42" t="s">
        <v>119</v>
      </c>
      <c r="E11" s="43" t="s">
        <v>221</v>
      </c>
      <c r="F11" s="41"/>
      <c r="G11" s="44"/>
      <c r="H11" s="44"/>
      <c r="I11" s="41"/>
      <c r="J11" s="41"/>
      <c r="K11" s="41"/>
      <c r="L11" s="41"/>
      <c r="M11" s="41"/>
      <c r="N11" s="42" t="s">
        <v>219</v>
      </c>
      <c r="O11" s="42" t="s">
        <v>220</v>
      </c>
      <c r="P11" s="42" t="s">
        <v>119</v>
      </c>
      <c r="Q11" s="43" t="s">
        <v>221</v>
      </c>
      <c r="R11" s="41"/>
      <c r="S11" s="44"/>
      <c r="T11" s="41"/>
      <c r="U11" s="41"/>
      <c r="V11" s="41"/>
      <c r="W11" s="41"/>
      <c r="X11" s="41"/>
      <c r="Y11" s="48"/>
      <c r="Z11" s="90" t="s">
        <v>222</v>
      </c>
      <c r="AA11" s="89">
        <v>31</v>
      </c>
      <c r="AB11" s="89">
        <v>22</v>
      </c>
      <c r="AC11" s="89">
        <v>11</v>
      </c>
      <c r="AD11" s="89" t="e">
        <v>#REF!</v>
      </c>
      <c r="AE11" s="89">
        <v>22</v>
      </c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</row>
    <row r="12" spans="2:50" ht="15">
      <c r="B12" s="45">
        <v>25</v>
      </c>
      <c r="C12" s="46">
        <v>8</v>
      </c>
      <c r="D12" s="46">
        <v>6</v>
      </c>
      <c r="E12" s="47">
        <f>SUM(B12:C12)</f>
        <v>33</v>
      </c>
      <c r="G12" s="48"/>
      <c r="H12" s="48"/>
      <c r="N12" s="45">
        <v>25</v>
      </c>
      <c r="O12" s="46">
        <v>8</v>
      </c>
      <c r="P12" s="46">
        <v>6</v>
      </c>
      <c r="Q12" s="47">
        <f>SUM(N12:O12)</f>
        <v>33</v>
      </c>
      <c r="S12" s="48"/>
      <c r="Z12" s="90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</row>
    <row r="13" spans="26:50" ht="8.25" customHeight="1">
      <c r="Z13" s="90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</row>
    <row r="14" spans="2:50" ht="15">
      <c r="B14" s="49" t="s">
        <v>223</v>
      </c>
      <c r="N14" s="49" t="s">
        <v>223</v>
      </c>
      <c r="Z14" s="90"/>
      <c r="AA14" s="90" t="s">
        <v>243</v>
      </c>
      <c r="AB14" s="91" t="s">
        <v>241</v>
      </c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</row>
    <row r="15" spans="2:50" ht="15">
      <c r="B15" t="s">
        <v>240</v>
      </c>
      <c r="N15" t="str">
        <f>B15</f>
        <v>Residents Parking Zone M1 - Operational hours Mon-Sun 8:30am-6:30pm, residents only</v>
      </c>
      <c r="Z15" s="88" t="s">
        <v>19</v>
      </c>
      <c r="AA15" s="89">
        <v>0</v>
      </c>
      <c r="AB15" s="89">
        <v>2</v>
      </c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</row>
    <row r="16" spans="2:50" ht="15">
      <c r="B16" t="s">
        <v>225</v>
      </c>
      <c r="N16" t="s">
        <v>225</v>
      </c>
      <c r="Z16" s="88" t="s">
        <v>211</v>
      </c>
      <c r="AA16" s="89">
        <v>6</v>
      </c>
      <c r="AB16" s="89">
        <v>0</v>
      </c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</row>
    <row r="17" spans="26:50" ht="15">
      <c r="Z17" s="88" t="s">
        <v>212</v>
      </c>
      <c r="AA17" s="89">
        <v>1</v>
      </c>
      <c r="AB17" s="89">
        <v>0</v>
      </c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</row>
    <row r="18" spans="26:50" ht="15">
      <c r="Z18" s="88" t="s">
        <v>213</v>
      </c>
      <c r="AA18" s="89" t="e">
        <v>#REF!</v>
      </c>
      <c r="AB18" s="89" t="e">
        <v>#REF!</v>
      </c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</row>
    <row r="19" spans="26:28" ht="15">
      <c r="Z19" s="84" t="s">
        <v>119</v>
      </c>
      <c r="AA19" s="89">
        <v>1</v>
      </c>
      <c r="AB19" s="89">
        <v>21</v>
      </c>
    </row>
    <row r="20" spans="26:62" ht="15">
      <c r="Z20" s="90" t="s">
        <v>224</v>
      </c>
      <c r="AA20" s="86">
        <v>0.5</v>
      </c>
      <c r="AB20" s="86">
        <v>0.5416666666666666</v>
      </c>
      <c r="AC20" s="86">
        <v>0.5833333333333333</v>
      </c>
      <c r="AD20" s="86">
        <v>0.6249999999999999</v>
      </c>
      <c r="AE20" s="86">
        <v>0.6666666666666665</v>
      </c>
      <c r="AF20" s="86">
        <v>0.7083333333333331</v>
      </c>
      <c r="AG20" s="86">
        <v>0.7499999999999998</v>
      </c>
      <c r="AH20" s="86">
        <v>0.7916666666666664</v>
      </c>
      <c r="AI20" s="86">
        <v>0.833333333333333</v>
      </c>
      <c r="AJ20" s="86">
        <v>0.8749999999999997</v>
      </c>
      <c r="AK20" s="86">
        <v>0.9166666666666663</v>
      </c>
      <c r="AL20" s="86">
        <v>0.9583333333333329</v>
      </c>
      <c r="AM20" s="86">
        <v>0</v>
      </c>
      <c r="AN20" s="86">
        <v>0.041666666666666664</v>
      </c>
      <c r="AO20" s="86">
        <v>0.08333333333333333</v>
      </c>
      <c r="AP20" s="86">
        <v>0.125</v>
      </c>
      <c r="AQ20" s="86">
        <v>0.16666666666666666</v>
      </c>
      <c r="AR20" s="86">
        <v>0.20833333333333331</v>
      </c>
      <c r="AS20" s="86">
        <v>0.24999999999999997</v>
      </c>
      <c r="AT20" s="86">
        <v>0.29166666666666663</v>
      </c>
      <c r="AU20" s="86">
        <v>0.3333333333333333</v>
      </c>
      <c r="AV20" s="86">
        <v>0.375</v>
      </c>
      <c r="AW20" s="86">
        <v>0.4166666666666667</v>
      </c>
      <c r="AX20" s="86">
        <v>0.45833333333333337</v>
      </c>
      <c r="AY20" s="93">
        <v>0.5</v>
      </c>
      <c r="AZ20" s="93">
        <v>0.5416666666666666</v>
      </c>
      <c r="BA20" s="93">
        <v>0.5833333333333333</v>
      </c>
      <c r="BB20" s="93">
        <v>0.6249999999999999</v>
      </c>
      <c r="BC20" s="93">
        <v>0.6666666666666665</v>
      </c>
      <c r="BD20" s="93">
        <v>0.7083333333333331</v>
      </c>
      <c r="BE20" s="93">
        <v>0.7499999999999998</v>
      </c>
      <c r="BF20" s="93">
        <v>0.7916666666666664</v>
      </c>
      <c r="BG20" s="93">
        <v>0.833333333333333</v>
      </c>
      <c r="BH20" s="93">
        <v>0.8749999999999997</v>
      </c>
      <c r="BI20" s="93">
        <v>0.9166666666666663</v>
      </c>
      <c r="BJ20" s="93">
        <v>0.9583333333333329</v>
      </c>
    </row>
    <row r="21" spans="26:62" ht="15">
      <c r="Z21" s="88" t="s">
        <v>19</v>
      </c>
      <c r="AA21" s="89">
        <v>14</v>
      </c>
      <c r="AB21" s="89">
        <v>14</v>
      </c>
      <c r="AC21" s="89">
        <v>11</v>
      </c>
      <c r="AD21" s="89">
        <v>13</v>
      </c>
      <c r="AE21" s="89">
        <v>13</v>
      </c>
      <c r="AF21" s="89">
        <v>12</v>
      </c>
      <c r="AG21" s="89">
        <v>17</v>
      </c>
      <c r="AH21" s="89">
        <v>17</v>
      </c>
      <c r="AI21" s="89">
        <v>16</v>
      </c>
      <c r="AJ21" s="89">
        <v>15</v>
      </c>
      <c r="AK21" s="89">
        <v>18</v>
      </c>
      <c r="AL21" s="89">
        <v>17</v>
      </c>
      <c r="AM21" s="89">
        <v>17</v>
      </c>
      <c r="AN21" s="89">
        <v>17</v>
      </c>
      <c r="AO21" s="89">
        <v>16</v>
      </c>
      <c r="AP21" s="89">
        <v>16</v>
      </c>
      <c r="AQ21" s="89">
        <v>16</v>
      </c>
      <c r="AR21" s="89">
        <v>16</v>
      </c>
      <c r="AS21" s="89">
        <v>16</v>
      </c>
      <c r="AT21" s="89">
        <v>16</v>
      </c>
      <c r="AU21" s="89">
        <v>16</v>
      </c>
      <c r="AV21" s="89">
        <v>15</v>
      </c>
      <c r="AW21" s="89">
        <v>15</v>
      </c>
      <c r="AX21" s="89">
        <v>15</v>
      </c>
      <c r="AY21" s="84">
        <v>14</v>
      </c>
      <c r="AZ21" s="84">
        <v>13</v>
      </c>
      <c r="BA21" s="84">
        <v>13</v>
      </c>
      <c r="BB21" s="84">
        <v>11</v>
      </c>
      <c r="BC21" s="84">
        <v>11</v>
      </c>
      <c r="BD21" s="84">
        <v>13</v>
      </c>
      <c r="BE21" s="84">
        <v>15</v>
      </c>
      <c r="BF21" s="84">
        <v>16</v>
      </c>
      <c r="BG21" s="84">
        <v>14</v>
      </c>
      <c r="BH21" s="84">
        <v>14</v>
      </c>
      <c r="BI21" s="84">
        <v>14</v>
      </c>
      <c r="BJ21" s="84">
        <v>14</v>
      </c>
    </row>
    <row r="22" spans="26:62" ht="15">
      <c r="Z22" s="88" t="s">
        <v>211</v>
      </c>
      <c r="AA22" s="89">
        <v>1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4</v>
      </c>
      <c r="AH22" s="89">
        <v>3</v>
      </c>
      <c r="AI22" s="89">
        <v>4</v>
      </c>
      <c r="AJ22" s="89">
        <v>3</v>
      </c>
      <c r="AK22" s="89">
        <v>5</v>
      </c>
      <c r="AL22" s="89">
        <v>4</v>
      </c>
      <c r="AM22" s="89">
        <v>2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89">
        <v>0</v>
      </c>
      <c r="AX22" s="89">
        <v>3</v>
      </c>
      <c r="AY22" s="84">
        <v>4</v>
      </c>
      <c r="AZ22" s="84">
        <v>2</v>
      </c>
      <c r="BA22" s="84">
        <v>1</v>
      </c>
      <c r="BB22" s="84">
        <v>5</v>
      </c>
      <c r="BC22" s="84">
        <v>12</v>
      </c>
      <c r="BD22" s="84">
        <v>7</v>
      </c>
      <c r="BE22" s="84">
        <v>8</v>
      </c>
      <c r="BF22" s="84">
        <v>6</v>
      </c>
      <c r="BG22" s="84">
        <v>4</v>
      </c>
      <c r="BH22" s="84">
        <v>2</v>
      </c>
      <c r="BI22" s="84">
        <v>1</v>
      </c>
      <c r="BJ22" s="84">
        <v>1</v>
      </c>
    </row>
    <row r="23" spans="26:62" ht="15">
      <c r="Z23" s="88" t="s">
        <v>212</v>
      </c>
      <c r="AA23" s="89">
        <v>1</v>
      </c>
      <c r="AB23" s="89">
        <v>1</v>
      </c>
      <c r="AC23" s="89">
        <v>1</v>
      </c>
      <c r="AD23" s="89">
        <v>1</v>
      </c>
      <c r="AE23" s="89">
        <v>1</v>
      </c>
      <c r="AF23" s="89">
        <v>1</v>
      </c>
      <c r="AG23" s="89">
        <v>1</v>
      </c>
      <c r="AH23" s="89">
        <v>1</v>
      </c>
      <c r="AI23" s="89">
        <v>1</v>
      </c>
      <c r="AJ23" s="89">
        <v>2</v>
      </c>
      <c r="AK23" s="89">
        <v>3</v>
      </c>
      <c r="AL23" s="89">
        <v>3</v>
      </c>
      <c r="AM23" s="89">
        <v>4</v>
      </c>
      <c r="AN23" s="89">
        <v>4</v>
      </c>
      <c r="AO23" s="89">
        <v>6</v>
      </c>
      <c r="AP23" s="89">
        <v>6</v>
      </c>
      <c r="AQ23" s="89">
        <v>6</v>
      </c>
      <c r="AR23" s="89">
        <v>6</v>
      </c>
      <c r="AS23" s="89">
        <v>6</v>
      </c>
      <c r="AT23" s="89">
        <v>6</v>
      </c>
      <c r="AU23" s="89">
        <v>6</v>
      </c>
      <c r="AV23" s="89">
        <v>6</v>
      </c>
      <c r="AW23" s="89">
        <v>4</v>
      </c>
      <c r="AX23" s="89">
        <v>3</v>
      </c>
      <c r="AY23" s="84">
        <v>3</v>
      </c>
      <c r="AZ23" s="84">
        <v>6</v>
      </c>
      <c r="BA23" s="84">
        <v>6</v>
      </c>
      <c r="BB23" s="84">
        <v>6</v>
      </c>
      <c r="BC23" s="84">
        <v>7</v>
      </c>
      <c r="BD23" s="84">
        <v>8</v>
      </c>
      <c r="BE23" s="84">
        <v>8</v>
      </c>
      <c r="BF23" s="84">
        <v>8</v>
      </c>
      <c r="BG23" s="84">
        <v>8</v>
      </c>
      <c r="BH23" s="84">
        <v>8</v>
      </c>
      <c r="BI23" s="84">
        <v>7</v>
      </c>
      <c r="BJ23" s="84">
        <v>7</v>
      </c>
    </row>
    <row r="24" spans="26:62" ht="15">
      <c r="Z24" s="88" t="s">
        <v>213</v>
      </c>
      <c r="AA24" s="89">
        <v>1</v>
      </c>
      <c r="AB24" s="89">
        <v>1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0</v>
      </c>
      <c r="AW24" s="89">
        <v>0</v>
      </c>
      <c r="AX24" s="89">
        <v>0</v>
      </c>
      <c r="AY24" s="84">
        <v>1</v>
      </c>
      <c r="AZ24" s="84">
        <v>1</v>
      </c>
      <c r="BA24" s="84">
        <v>0</v>
      </c>
      <c r="BB24" s="84">
        <v>0</v>
      </c>
      <c r="BC24" s="84">
        <v>0</v>
      </c>
      <c r="BD24" s="84">
        <v>0</v>
      </c>
      <c r="BE24" s="84">
        <v>0</v>
      </c>
      <c r="BF24" s="84">
        <v>0</v>
      </c>
      <c r="BG24" s="84">
        <v>0</v>
      </c>
      <c r="BH24" s="84">
        <v>0</v>
      </c>
      <c r="BI24" s="84">
        <v>0</v>
      </c>
      <c r="BJ24" s="84">
        <v>0</v>
      </c>
    </row>
    <row r="25" spans="26:62" ht="15">
      <c r="Z25" s="84" t="s">
        <v>119</v>
      </c>
      <c r="AA25" s="89">
        <v>2</v>
      </c>
      <c r="AB25" s="89">
        <v>2</v>
      </c>
      <c r="AC25" s="89">
        <v>0</v>
      </c>
      <c r="AD25" s="89">
        <v>2</v>
      </c>
      <c r="AE25" s="89">
        <v>4</v>
      </c>
      <c r="AF25" s="89">
        <v>3</v>
      </c>
      <c r="AG25" s="89">
        <v>3</v>
      </c>
      <c r="AH25" s="89">
        <v>1</v>
      </c>
      <c r="AI25" s="89">
        <v>1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0</v>
      </c>
      <c r="AW25" s="89">
        <v>0</v>
      </c>
      <c r="AX25" s="89">
        <v>0</v>
      </c>
      <c r="AY25" s="84">
        <v>0</v>
      </c>
      <c r="AZ25" s="84">
        <v>0</v>
      </c>
      <c r="BA25" s="84">
        <v>0</v>
      </c>
      <c r="BB25" s="84">
        <v>0</v>
      </c>
      <c r="BC25" s="84">
        <v>0</v>
      </c>
      <c r="BD25" s="84">
        <v>0</v>
      </c>
      <c r="BE25" s="84">
        <v>0</v>
      </c>
      <c r="BF25" s="84">
        <v>0</v>
      </c>
      <c r="BG25" s="84">
        <v>0</v>
      </c>
      <c r="BH25" s="84">
        <v>0</v>
      </c>
      <c r="BI25" s="84">
        <v>0</v>
      </c>
      <c r="BJ25" s="84">
        <v>0</v>
      </c>
    </row>
    <row r="26" spans="27:50" ht="15">
      <c r="AA26" s="90" t="s">
        <v>19</v>
      </c>
      <c r="AB26" s="90" t="s">
        <v>211</v>
      </c>
      <c r="AC26" s="90" t="s">
        <v>212</v>
      </c>
      <c r="AD26" s="90" t="s">
        <v>213</v>
      </c>
      <c r="AE26" s="94" t="s">
        <v>119</v>
      </c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</row>
    <row r="27" spans="26:31" ht="15">
      <c r="Z27" s="90" t="s">
        <v>222</v>
      </c>
      <c r="AA27" s="89">
        <v>40</v>
      </c>
      <c r="AB27" s="89">
        <v>57</v>
      </c>
      <c r="AC27" s="89">
        <v>12</v>
      </c>
      <c r="AD27" s="89">
        <v>4</v>
      </c>
      <c r="AE27" s="89">
        <v>9</v>
      </c>
    </row>
    <row r="29" spans="27:28" ht="15">
      <c r="AA29" s="85" t="s">
        <v>209</v>
      </c>
      <c r="AB29" s="85" t="s">
        <v>210</v>
      </c>
    </row>
    <row r="30" spans="26:28" ht="15">
      <c r="Z30" s="88" t="s">
        <v>19</v>
      </c>
      <c r="AA30" s="84">
        <v>28</v>
      </c>
      <c r="AB30" s="84">
        <v>29</v>
      </c>
    </row>
    <row r="31" spans="26:28" ht="15">
      <c r="Z31" s="88" t="s">
        <v>211</v>
      </c>
      <c r="AA31" s="84">
        <v>14</v>
      </c>
      <c r="AB31" s="84">
        <v>43</v>
      </c>
    </row>
    <row r="32" spans="26:28" ht="15">
      <c r="Z32" s="88" t="s">
        <v>212</v>
      </c>
      <c r="AA32" s="84">
        <v>3</v>
      </c>
      <c r="AB32" s="84">
        <v>12</v>
      </c>
    </row>
    <row r="33" spans="26:28" ht="15">
      <c r="Z33" s="88" t="s">
        <v>213</v>
      </c>
      <c r="AA33" s="84">
        <v>2</v>
      </c>
      <c r="AB33" s="84">
        <v>2</v>
      </c>
    </row>
    <row r="34" spans="26:28" ht="15">
      <c r="Z34" s="84" t="s">
        <v>119</v>
      </c>
      <c r="AA34" s="84">
        <v>9</v>
      </c>
      <c r="AB34" s="84">
        <v>0</v>
      </c>
    </row>
  </sheetData>
  <sheetProtection/>
  <printOptions/>
  <pageMargins left="0.7" right="0.7" top="0.75" bottom="0.75" header="0.3" footer="0.3"/>
  <pageSetup horizontalDpi="300" verticalDpi="300" orientation="portrait" scale="82" r:id="rId2"/>
  <headerFooter>
    <oddFooter>&amp;C&amp;P</oddFooter>
  </headerFooter>
  <colBreaks count="2" manualBreakCount="2">
    <brk id="12" max="65535" man="1"/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Kilgour</dc:creator>
  <cp:keywords/>
  <dc:description/>
  <cp:lastModifiedBy>Kate Kilgour</cp:lastModifiedBy>
  <dcterms:created xsi:type="dcterms:W3CDTF">2015-01-27T12:10:38Z</dcterms:created>
  <dcterms:modified xsi:type="dcterms:W3CDTF">2015-02-03T14:07:55Z</dcterms:modified>
  <cp:category/>
  <cp:version/>
  <cp:contentType/>
  <cp:contentStatus/>
</cp:coreProperties>
</file>