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IMMY\Consultations-RICHMOND\Hampton Wick CPZ Review\Results-Publication\"/>
    </mc:Choice>
  </mc:AlternateContent>
  <bookViews>
    <workbookView xWindow="240" yWindow="195" windowWidth="16095" windowHeight="9480" activeTab="1"/>
  </bookViews>
  <sheets>
    <sheet name="Question 2" sheetId="38" r:id="rId1"/>
    <sheet name="Question 2 Group" sheetId="41" r:id="rId2"/>
    <sheet name="Question 3" sheetId="40" r:id="rId3"/>
    <sheet name="Question 4" sheetId="39" r:id="rId4"/>
  </sheets>
  <calcPr calcId="171027"/>
</workbook>
</file>

<file path=xl/calcChain.xml><?xml version="1.0" encoding="utf-8"?>
<calcChain xmlns="http://schemas.openxmlformats.org/spreadsheetml/2006/main">
  <c r="E16" i="41" l="1"/>
  <c r="D16" i="41"/>
  <c r="F15" i="41" l="1"/>
  <c r="F14" i="41"/>
  <c r="F9" i="41" l="1"/>
  <c r="F10" i="41"/>
  <c r="F11" i="41"/>
  <c r="F12" i="41"/>
  <c r="F13" i="41"/>
  <c r="F16" i="41"/>
  <c r="L6" i="39" l="1"/>
  <c r="L7" i="39"/>
  <c r="L8" i="39"/>
  <c r="L9" i="39"/>
  <c r="L10" i="39"/>
  <c r="L11" i="39"/>
  <c r="L12" i="39"/>
  <c r="L13" i="39"/>
  <c r="L14" i="39"/>
  <c r="L15" i="39"/>
  <c r="L16" i="39"/>
  <c r="L17" i="39"/>
  <c r="L18" i="39"/>
  <c r="L19" i="39"/>
  <c r="L20" i="39"/>
  <c r="L21" i="39"/>
  <c r="L22" i="39"/>
  <c r="L23" i="39"/>
  <c r="L24" i="39"/>
  <c r="L25" i="39"/>
  <c r="L26" i="39"/>
  <c r="L27" i="39"/>
  <c r="L28" i="39"/>
  <c r="L29" i="39"/>
  <c r="L30" i="39"/>
  <c r="L31" i="39"/>
  <c r="L32" i="39"/>
  <c r="L33" i="39"/>
  <c r="L34" i="39"/>
  <c r="L35" i="39"/>
  <c r="L5" i="39"/>
  <c r="L4" i="39"/>
  <c r="J6" i="39"/>
  <c r="J7" i="39"/>
  <c r="J8" i="39"/>
  <c r="J9" i="39"/>
  <c r="J10" i="39"/>
  <c r="J11" i="39"/>
  <c r="J12" i="39"/>
  <c r="J13" i="39"/>
  <c r="J14" i="39"/>
  <c r="J15" i="39"/>
  <c r="J16" i="39"/>
  <c r="J17" i="39"/>
  <c r="J18" i="39"/>
  <c r="J19" i="39"/>
  <c r="J20" i="39"/>
  <c r="J21" i="39"/>
  <c r="J22" i="39"/>
  <c r="J23" i="39"/>
  <c r="J24" i="39"/>
  <c r="J25" i="39"/>
  <c r="J26" i="39"/>
  <c r="J27" i="39"/>
  <c r="J28" i="39"/>
  <c r="J29" i="39"/>
  <c r="J30" i="39"/>
  <c r="J31" i="39"/>
  <c r="J32" i="39"/>
  <c r="J33" i="39"/>
  <c r="J34" i="39"/>
  <c r="J35" i="39"/>
  <c r="J5" i="39"/>
  <c r="J4" i="39"/>
  <c r="H6" i="39"/>
  <c r="H7" i="39"/>
  <c r="H8" i="39"/>
  <c r="H9" i="39"/>
  <c r="H10" i="39"/>
  <c r="H11" i="39"/>
  <c r="H12" i="39"/>
  <c r="H13" i="39"/>
  <c r="H14" i="39"/>
  <c r="H15" i="39"/>
  <c r="H16" i="39"/>
  <c r="H17" i="39"/>
  <c r="H18" i="39"/>
  <c r="H19" i="39"/>
  <c r="H20" i="39"/>
  <c r="H21" i="39"/>
  <c r="H22" i="39"/>
  <c r="H23" i="39"/>
  <c r="H24" i="39"/>
  <c r="H25" i="39"/>
  <c r="H26" i="39"/>
  <c r="H27" i="39"/>
  <c r="H28" i="39"/>
  <c r="H29" i="39"/>
  <c r="H30" i="39"/>
  <c r="H31" i="39"/>
  <c r="H32" i="39"/>
  <c r="H33" i="39"/>
  <c r="H34" i="39"/>
  <c r="H35" i="39"/>
  <c r="H5" i="39"/>
  <c r="H4" i="39"/>
  <c r="F6" i="39"/>
  <c r="F7" i="39"/>
  <c r="F8" i="39"/>
  <c r="F9" i="39"/>
  <c r="F10" i="39"/>
  <c r="F11" i="39"/>
  <c r="F12" i="39"/>
  <c r="F13" i="39"/>
  <c r="F14" i="39"/>
  <c r="F15" i="39"/>
  <c r="F16" i="39"/>
  <c r="F17" i="39"/>
  <c r="F18" i="39"/>
  <c r="F19" i="39"/>
  <c r="F20" i="39"/>
  <c r="F21" i="39"/>
  <c r="F22" i="39"/>
  <c r="F23" i="39"/>
  <c r="F24" i="39"/>
  <c r="F25" i="39"/>
  <c r="F26" i="39"/>
  <c r="F27" i="39"/>
  <c r="F28" i="39"/>
  <c r="F29" i="39"/>
  <c r="F30" i="39"/>
  <c r="F31" i="39"/>
  <c r="F32" i="39"/>
  <c r="F33" i="39"/>
  <c r="F34" i="39"/>
  <c r="F35" i="39"/>
  <c r="F5" i="39"/>
  <c r="F4" i="39"/>
  <c r="L6" i="40"/>
  <c r="L7" i="40"/>
  <c r="L8" i="40"/>
  <c r="L9" i="40"/>
  <c r="L10" i="40"/>
  <c r="L11" i="40"/>
  <c r="L12" i="40"/>
  <c r="L13" i="40"/>
  <c r="L14" i="40"/>
  <c r="L15" i="40"/>
  <c r="L16" i="40"/>
  <c r="L17" i="40"/>
  <c r="L18" i="40"/>
  <c r="L19" i="40"/>
  <c r="L20" i="40"/>
  <c r="L21" i="40"/>
  <c r="L22" i="40"/>
  <c r="L23" i="40"/>
  <c r="L24" i="40"/>
  <c r="L25" i="40"/>
  <c r="L26" i="40"/>
  <c r="L27" i="40"/>
  <c r="L28" i="40"/>
  <c r="L29" i="40"/>
  <c r="L30" i="40"/>
  <c r="L31" i="40"/>
  <c r="L32" i="40"/>
  <c r="L33" i="40"/>
  <c r="L34" i="40"/>
  <c r="L35" i="40"/>
  <c r="L5" i="40"/>
  <c r="L4" i="40"/>
  <c r="J6" i="40"/>
  <c r="J7" i="40"/>
  <c r="J8" i="40"/>
  <c r="J9" i="40"/>
  <c r="J10" i="40"/>
  <c r="J11" i="40"/>
  <c r="J12" i="40"/>
  <c r="J13" i="40"/>
  <c r="J14" i="40"/>
  <c r="J15" i="40"/>
  <c r="J16" i="40"/>
  <c r="J17" i="40"/>
  <c r="J18" i="40"/>
  <c r="J19" i="40"/>
  <c r="J20" i="40"/>
  <c r="J21" i="40"/>
  <c r="J22" i="40"/>
  <c r="J23" i="40"/>
  <c r="J24" i="40"/>
  <c r="J25" i="40"/>
  <c r="J26" i="40"/>
  <c r="J27" i="40"/>
  <c r="J28" i="40"/>
  <c r="J29" i="40"/>
  <c r="J30" i="40"/>
  <c r="J31" i="40"/>
  <c r="J32" i="40"/>
  <c r="J33" i="40"/>
  <c r="J34" i="40"/>
  <c r="J35" i="40"/>
  <c r="J5" i="40"/>
  <c r="J4" i="40"/>
  <c r="H6" i="40"/>
  <c r="H7" i="40"/>
  <c r="H8" i="40"/>
  <c r="H9" i="40"/>
  <c r="H10" i="40"/>
  <c r="H11" i="40"/>
  <c r="H12" i="40"/>
  <c r="H13" i="40"/>
  <c r="H14" i="40"/>
  <c r="H15" i="40"/>
  <c r="H16" i="40"/>
  <c r="H17" i="40"/>
  <c r="H18" i="40"/>
  <c r="H19" i="40"/>
  <c r="H20" i="40"/>
  <c r="H21" i="40"/>
  <c r="H22" i="40"/>
  <c r="H23" i="40"/>
  <c r="H24" i="40"/>
  <c r="H25" i="40"/>
  <c r="H26" i="40"/>
  <c r="H27" i="40"/>
  <c r="H28" i="40"/>
  <c r="H29" i="40"/>
  <c r="H30" i="40"/>
  <c r="H31" i="40"/>
  <c r="H32" i="40"/>
  <c r="H33" i="40"/>
  <c r="H34" i="40"/>
  <c r="H35" i="40"/>
  <c r="H5" i="40"/>
  <c r="H4" i="40"/>
  <c r="F6" i="40"/>
  <c r="F7" i="40"/>
  <c r="F8" i="40"/>
  <c r="F9" i="40"/>
  <c r="F10" i="40"/>
  <c r="F11" i="40"/>
  <c r="F12" i="40"/>
  <c r="F13" i="40"/>
  <c r="F14" i="40"/>
  <c r="F15" i="40"/>
  <c r="F16" i="40"/>
  <c r="F17" i="40"/>
  <c r="F18" i="40"/>
  <c r="F19" i="40"/>
  <c r="F20" i="40"/>
  <c r="F21" i="40"/>
  <c r="F22" i="40"/>
  <c r="F23" i="40"/>
  <c r="F24" i="40"/>
  <c r="F25" i="40"/>
  <c r="F26" i="40"/>
  <c r="F27" i="40"/>
  <c r="F28" i="40"/>
  <c r="F29" i="40"/>
  <c r="F30" i="40"/>
  <c r="F31" i="40"/>
  <c r="F32" i="40"/>
  <c r="F33" i="40"/>
  <c r="F34" i="40"/>
  <c r="F35" i="40"/>
  <c r="F5" i="40"/>
  <c r="F4" i="40"/>
  <c r="L34" i="38"/>
  <c r="J8" i="38"/>
  <c r="I15" i="38"/>
  <c r="I35" i="38"/>
  <c r="G14" i="38"/>
  <c r="G7" i="38"/>
  <c r="R6" i="38"/>
  <c r="R7" i="38"/>
  <c r="R8" i="38"/>
  <c r="R9" i="38"/>
  <c r="R10" i="38"/>
  <c r="R11" i="38"/>
  <c r="R12" i="38"/>
  <c r="R13" i="38"/>
  <c r="R14" i="38"/>
  <c r="R15" i="38"/>
  <c r="R16" i="38"/>
  <c r="R17" i="38"/>
  <c r="R18" i="38"/>
  <c r="R19" i="38"/>
  <c r="R20" i="38"/>
  <c r="R21" i="38"/>
  <c r="R22" i="38"/>
  <c r="R23" i="38"/>
  <c r="R24" i="38"/>
  <c r="R25" i="38"/>
  <c r="R26" i="38"/>
  <c r="R27" i="38"/>
  <c r="R28" i="38"/>
  <c r="R29" i="38"/>
  <c r="R30" i="38"/>
  <c r="R31" i="38"/>
  <c r="R32" i="38"/>
  <c r="R33" i="38"/>
  <c r="R34" i="38"/>
  <c r="R35" i="38"/>
  <c r="R5" i="38"/>
  <c r="R4" i="38"/>
  <c r="P6" i="38"/>
  <c r="P7" i="38"/>
  <c r="P8" i="38"/>
  <c r="P9" i="38"/>
  <c r="P10" i="38"/>
  <c r="P11" i="38"/>
  <c r="P12" i="38"/>
  <c r="P13" i="38"/>
  <c r="P14" i="38"/>
  <c r="P15" i="38"/>
  <c r="P16" i="38"/>
  <c r="P17" i="38"/>
  <c r="P18" i="38"/>
  <c r="P19" i="38"/>
  <c r="P20" i="38"/>
  <c r="P21" i="38"/>
  <c r="P22" i="38"/>
  <c r="P23" i="38"/>
  <c r="P24" i="38"/>
  <c r="P25" i="38"/>
  <c r="P26" i="38"/>
  <c r="P27" i="38"/>
  <c r="P28" i="38"/>
  <c r="P29" i="38"/>
  <c r="P30" i="38"/>
  <c r="P31" i="38"/>
  <c r="P32" i="38"/>
  <c r="P33" i="38"/>
  <c r="P34" i="38"/>
  <c r="P35" i="38"/>
  <c r="P5" i="38"/>
  <c r="P4" i="38"/>
  <c r="N6" i="38"/>
  <c r="N7" i="38"/>
  <c r="N8" i="38"/>
  <c r="N9" i="38"/>
  <c r="N10" i="38"/>
  <c r="N11" i="38"/>
  <c r="N12" i="38"/>
  <c r="N13" i="38"/>
  <c r="N14" i="38"/>
  <c r="N15" i="38"/>
  <c r="N16" i="38"/>
  <c r="N17" i="38"/>
  <c r="N18" i="38"/>
  <c r="N19" i="38"/>
  <c r="N20" i="38"/>
  <c r="N21" i="38"/>
  <c r="N22" i="38"/>
  <c r="N23" i="38"/>
  <c r="N24" i="38"/>
  <c r="N25" i="38"/>
  <c r="N26" i="38"/>
  <c r="N27" i="38"/>
  <c r="N28" i="38"/>
  <c r="N29" i="38"/>
  <c r="N30" i="38"/>
  <c r="N31" i="38"/>
  <c r="N32" i="38"/>
  <c r="N33" i="38"/>
  <c r="N34" i="38"/>
  <c r="N35" i="38"/>
  <c r="N5" i="38"/>
  <c r="N4" i="38"/>
  <c r="L6" i="38"/>
  <c r="L7" i="38"/>
  <c r="L8" i="38"/>
  <c r="L9" i="38"/>
  <c r="L10" i="38"/>
  <c r="L11" i="38"/>
  <c r="L12" i="38"/>
  <c r="L13" i="38"/>
  <c r="L14" i="38"/>
  <c r="L15" i="38"/>
  <c r="L16" i="38"/>
  <c r="L17" i="38"/>
  <c r="L18" i="38"/>
  <c r="L19" i="38"/>
  <c r="L20" i="38"/>
  <c r="L21" i="38"/>
  <c r="L22" i="38"/>
  <c r="L23" i="38"/>
  <c r="L24" i="38"/>
  <c r="L25" i="38"/>
  <c r="L26" i="38"/>
  <c r="L27" i="38"/>
  <c r="L28" i="38"/>
  <c r="L29" i="38"/>
  <c r="L30" i="38"/>
  <c r="L31" i="38"/>
  <c r="L32" i="38"/>
  <c r="L33" i="38"/>
  <c r="L35" i="38"/>
  <c r="L5" i="38"/>
  <c r="L4" i="38"/>
  <c r="J6" i="38"/>
  <c r="J7" i="38"/>
  <c r="J9" i="38"/>
  <c r="J10" i="38"/>
  <c r="J11" i="38"/>
  <c r="J12" i="38"/>
  <c r="J13" i="38"/>
  <c r="J14" i="38"/>
  <c r="J15" i="38"/>
  <c r="J16" i="38"/>
  <c r="J17" i="38"/>
  <c r="J18" i="38"/>
  <c r="J19" i="38"/>
  <c r="J20" i="38"/>
  <c r="J21" i="38"/>
  <c r="J22" i="38"/>
  <c r="J23" i="38"/>
  <c r="J24" i="38"/>
  <c r="J25" i="38"/>
  <c r="J26" i="38"/>
  <c r="J27" i="38"/>
  <c r="J28" i="38"/>
  <c r="J29" i="38"/>
  <c r="J30" i="38"/>
  <c r="J31" i="38"/>
  <c r="J32" i="38"/>
  <c r="J33" i="38"/>
  <c r="J34" i="38"/>
  <c r="J35" i="38"/>
  <c r="J5" i="38"/>
  <c r="J4" i="38"/>
  <c r="I6" i="38"/>
  <c r="I7" i="38"/>
  <c r="I8" i="38"/>
  <c r="I9" i="38"/>
  <c r="I10" i="38"/>
  <c r="I11" i="38"/>
  <c r="I12" i="38"/>
  <c r="I13" i="38"/>
  <c r="I14" i="38"/>
  <c r="I16" i="38"/>
  <c r="I17" i="38"/>
  <c r="I18" i="38"/>
  <c r="I19" i="38"/>
  <c r="I20" i="38"/>
  <c r="I21" i="38"/>
  <c r="I22" i="38"/>
  <c r="I23" i="38"/>
  <c r="I24" i="38"/>
  <c r="I25" i="38"/>
  <c r="I26" i="38"/>
  <c r="I27" i="38"/>
  <c r="I28" i="38"/>
  <c r="I29" i="38"/>
  <c r="I30" i="38"/>
  <c r="I31" i="38"/>
  <c r="I32" i="38"/>
  <c r="I33" i="38"/>
  <c r="I34" i="38"/>
  <c r="I5" i="38"/>
  <c r="I4" i="38"/>
  <c r="G26" i="38"/>
  <c r="G22" i="38"/>
  <c r="G6" i="38"/>
  <c r="G8" i="38"/>
  <c r="G9" i="38"/>
  <c r="G10" i="38"/>
  <c r="G11" i="38"/>
  <c r="G12" i="38"/>
  <c r="G13" i="38"/>
  <c r="G15" i="38"/>
  <c r="G16" i="38"/>
  <c r="G17" i="38"/>
  <c r="G18" i="38"/>
  <c r="G19" i="38"/>
  <c r="G20" i="38"/>
  <c r="G21" i="38"/>
  <c r="G23" i="38"/>
  <c r="G24" i="38"/>
  <c r="G25" i="38"/>
  <c r="G27" i="38"/>
  <c r="G28" i="38"/>
  <c r="G29" i="38"/>
  <c r="G30" i="38"/>
  <c r="G31" i="38"/>
  <c r="G32" i="38"/>
  <c r="G33" i="38"/>
  <c r="G34" i="38"/>
  <c r="G35" i="38"/>
  <c r="G5" i="38"/>
  <c r="G4" i="38"/>
  <c r="K36" i="39"/>
  <c r="I36" i="39"/>
  <c r="G36" i="39"/>
  <c r="E36" i="39"/>
  <c r="K36" i="40"/>
  <c r="I36" i="40"/>
  <c r="G36" i="40"/>
  <c r="E36" i="40"/>
  <c r="Q36" i="38" l="1"/>
  <c r="O36" i="38"/>
  <c r="M36" i="38"/>
  <c r="K36" i="38"/>
  <c r="H36" i="38"/>
  <c r="F36" i="38"/>
  <c r="C36" i="39"/>
  <c r="B36" i="39"/>
  <c r="H36" i="39" s="1"/>
  <c r="D35" i="39"/>
  <c r="D34" i="39"/>
  <c r="D33" i="39"/>
  <c r="D32" i="39"/>
  <c r="D31" i="39"/>
  <c r="D30" i="39"/>
  <c r="D29" i="39"/>
  <c r="D28" i="39"/>
  <c r="D27" i="39"/>
  <c r="D26" i="39"/>
  <c r="D25" i="39"/>
  <c r="D24" i="39"/>
  <c r="D23" i="39"/>
  <c r="D22" i="39"/>
  <c r="D21" i="39"/>
  <c r="D20" i="39"/>
  <c r="D19" i="39"/>
  <c r="D18" i="39"/>
  <c r="D17" i="39"/>
  <c r="D16" i="39"/>
  <c r="D15" i="39"/>
  <c r="D14" i="39"/>
  <c r="D13" i="39"/>
  <c r="D12" i="39"/>
  <c r="D11" i="39"/>
  <c r="D10" i="39"/>
  <c r="D9" i="39"/>
  <c r="D8" i="39"/>
  <c r="D7" i="39"/>
  <c r="D6" i="39"/>
  <c r="D5" i="39"/>
  <c r="D4" i="39"/>
  <c r="C36" i="40"/>
  <c r="D36" i="40" s="1"/>
  <c r="B36" i="40"/>
  <c r="J36" i="40" s="1"/>
  <c r="D35" i="40"/>
  <c r="D34" i="40"/>
  <c r="D33" i="40"/>
  <c r="D32" i="40"/>
  <c r="D31" i="40"/>
  <c r="D30" i="40"/>
  <c r="D29" i="40"/>
  <c r="D28" i="40"/>
  <c r="D27" i="40"/>
  <c r="D26" i="40"/>
  <c r="D25" i="40"/>
  <c r="D24" i="40"/>
  <c r="D23" i="40"/>
  <c r="D22" i="40"/>
  <c r="D21" i="40"/>
  <c r="D20" i="40"/>
  <c r="D19" i="40"/>
  <c r="D18" i="40"/>
  <c r="D17" i="40"/>
  <c r="D16" i="40"/>
  <c r="D15" i="40"/>
  <c r="D14" i="40"/>
  <c r="D13" i="40"/>
  <c r="D12" i="40"/>
  <c r="D11" i="40"/>
  <c r="D10" i="40"/>
  <c r="D9" i="40"/>
  <c r="D8" i="40"/>
  <c r="D7" i="40"/>
  <c r="D6" i="40"/>
  <c r="D5" i="40"/>
  <c r="D4" i="40"/>
  <c r="E7" i="38"/>
  <c r="E8" i="38"/>
  <c r="E9" i="38"/>
  <c r="E10" i="38"/>
  <c r="E11" i="38"/>
  <c r="E12" i="38"/>
  <c r="E13" i="38"/>
  <c r="E14" i="38"/>
  <c r="E15" i="38"/>
  <c r="E16" i="38"/>
  <c r="E17" i="38"/>
  <c r="E18" i="38"/>
  <c r="E19" i="38"/>
  <c r="E20" i="38"/>
  <c r="E21" i="38"/>
  <c r="E22" i="38"/>
  <c r="E23" i="38"/>
  <c r="E24" i="38"/>
  <c r="E25" i="38"/>
  <c r="E26" i="38"/>
  <c r="E27" i="38"/>
  <c r="E28" i="38"/>
  <c r="E29" i="38"/>
  <c r="E30" i="38"/>
  <c r="E31" i="38"/>
  <c r="E32" i="38"/>
  <c r="E33" i="38"/>
  <c r="E34" i="38"/>
  <c r="E35" i="38"/>
  <c r="E6" i="38"/>
  <c r="E5" i="38"/>
  <c r="E4" i="38"/>
  <c r="D36" i="38"/>
  <c r="E36" i="38" s="1"/>
  <c r="C36" i="38"/>
  <c r="I36" i="38" l="1"/>
  <c r="J36" i="38"/>
  <c r="P36" i="38"/>
  <c r="D36" i="39"/>
  <c r="R36" i="38"/>
  <c r="L36" i="39"/>
  <c r="F36" i="39"/>
  <c r="J36" i="39"/>
  <c r="H36" i="40"/>
  <c r="L36" i="38"/>
  <c r="F36" i="40"/>
  <c r="N36" i="38"/>
  <c r="L36" i="40"/>
  <c r="G36" i="38"/>
</calcChain>
</file>

<file path=xl/sharedStrings.xml><?xml version="1.0" encoding="utf-8"?>
<sst xmlns="http://schemas.openxmlformats.org/spreadsheetml/2006/main" count="152" uniqueCount="68">
  <si>
    <t>Mon-Sun (including Bank Holidays)10am to 4.30pm</t>
  </si>
  <si>
    <t>There are a number of non-residents’ vehicles parking in the zone when it is not in operation resulting in congestion and/or reducing the available parking space for residents/businesses</t>
  </si>
  <si>
    <t>Strongly Agree</t>
  </si>
  <si>
    <t>I cannot park near my home / business when the CPZ does not operate</t>
  </si>
  <si>
    <t>There are no parking problems in my road when the CPZ does not operate</t>
  </si>
  <si>
    <t>Other reason (maximum 20 words)</t>
  </si>
  <si>
    <t>Disagree</t>
  </si>
  <si>
    <t>Mon-Sun (including Bank Holidays) 8.30am to 6.30pm</t>
  </si>
  <si>
    <t>Not Answered</t>
  </si>
  <si>
    <t>Strongly Disagree</t>
  </si>
  <si>
    <t>St Johns Road</t>
  </si>
  <si>
    <t>Vicarage Road</t>
  </si>
  <si>
    <t>High Street</t>
  </si>
  <si>
    <t>Seymour Road</t>
  </si>
  <si>
    <t>Church Grove</t>
  </si>
  <si>
    <t>Park Road</t>
  </si>
  <si>
    <t>Upper Teddington Road</t>
  </si>
  <si>
    <t>Cedars Road</t>
  </si>
  <si>
    <t>Vineyard Row</t>
  </si>
  <si>
    <t>Marina Place</t>
  </si>
  <si>
    <t>Hampton Court Road</t>
  </si>
  <si>
    <t>Glamorgan Road</t>
  </si>
  <si>
    <t>Lower Teddington Road</t>
  </si>
  <si>
    <t>Becketts Place</t>
  </si>
  <si>
    <t>Baygrove Mews</t>
  </si>
  <si>
    <t>School Lane</t>
  </si>
  <si>
    <t>Warwick Road</t>
  </si>
  <si>
    <t>Elton Close</t>
  </si>
  <si>
    <t>Old Bridge Street</t>
  </si>
  <si>
    <t>Station Road</t>
  </si>
  <si>
    <t>Woffington Close</t>
  </si>
  <si>
    <t>Raeburn Close</t>
  </si>
  <si>
    <t>Saddlers Mews</t>
  </si>
  <si>
    <t>Monmouth Avenue</t>
  </si>
  <si>
    <t>Beverley Road</t>
  </si>
  <si>
    <t>Jubilee Close</t>
  </si>
  <si>
    <t>Lexington Place</t>
  </si>
  <si>
    <t>Bennet Close</t>
  </si>
  <si>
    <t>Sandy Lane</t>
  </si>
  <si>
    <t>Normansfield Avenue</t>
  </si>
  <si>
    <t>School Road</t>
  </si>
  <si>
    <t>Not answered</t>
  </si>
  <si>
    <t>Total</t>
  </si>
  <si>
    <t>Aspen Close</t>
  </si>
  <si>
    <t>Questionnaires sent</t>
  </si>
  <si>
    <t>Total Responses</t>
  </si>
  <si>
    <t>Response Rate %</t>
  </si>
  <si>
    <t xml:space="preserve">Agree </t>
  </si>
  <si>
    <t>Strongly Agree/Agree %</t>
  </si>
  <si>
    <t>Neither Agree/ Disagree</t>
  </si>
  <si>
    <t>Other</t>
  </si>
  <si>
    <t>2. To what extent do you agree or disagree that the operational hours of the CPZ (currently 8.30am to 6.30pm, Mon-Sat) in your road should be increased?</t>
  </si>
  <si>
    <t>Hampton Wick Community Parking Zone (CPZ) (Zone X) Review</t>
  </si>
  <si>
    <t>Total All Hampton Wick Area Responses</t>
  </si>
  <si>
    <t>3. If the CPZ operational hours were increased, what hours should they operate?</t>
  </si>
  <si>
    <t>4. Please give the reason for your answers to questions 2 and 3 (tick all that apply)</t>
  </si>
  <si>
    <t>Oppose CPZ</t>
  </si>
  <si>
    <t>Above 50%</t>
  </si>
  <si>
    <t>Below 50%</t>
  </si>
  <si>
    <t>Equal no. responses</t>
  </si>
  <si>
    <t>Households</t>
  </si>
  <si>
    <t>Support</t>
  </si>
  <si>
    <t>GROUP</t>
  </si>
  <si>
    <t>%</t>
  </si>
  <si>
    <t>Figures in red have been adjusted following a thorough check of the address lists and to remove purpose built flat blocks with off-street parking, S106, vacant properties AND any 'in favour' responses received from them.</t>
  </si>
  <si>
    <t>The following group of interconnceted roads was formed and exceeded 50% of households in favour:</t>
  </si>
  <si>
    <t>Agree' and 'Strongly agree' respnses have been added together under 'support'.</t>
  </si>
  <si>
    <t>St John's 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</si>
</sst>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0" borderId="0"/>
  </cellStyleXfs>
  <cellXfs count="68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/>
    <xf numFmtId="0" fontId="0" fillId="0" borderId="0" xfId="0" applyNumberFormat="1" applyFont="1" applyFill="1" applyBorder="1" applyAlignment="1" applyProtection="1"/>
    <xf numFmtId="0" fontId="0" fillId="0" borderId="0" xfId="0" applyBorder="1"/>
    <xf numFmtId="0" fontId="0" fillId="0" borderId="0" xfId="0" applyAlignment="1">
      <alignment wrapText="1"/>
    </xf>
    <xf numFmtId="0" fontId="4" fillId="0" borderId="1" xfId="2" applyFont="1" applyBorder="1"/>
    <xf numFmtId="0" fontId="1" fillId="0" borderId="2" xfId="0" applyFont="1" applyBorder="1"/>
    <xf numFmtId="0" fontId="7" fillId="0" borderId="0" xfId="2" applyFont="1" applyBorder="1"/>
    <xf numFmtId="0" fontId="7" fillId="0" borderId="0" xfId="2" applyFont="1"/>
    <xf numFmtId="0" fontId="4" fillId="0" borderId="3" xfId="2" applyBorder="1" applyAlignment="1">
      <alignment vertical="top" wrapText="1"/>
    </xf>
    <xf numFmtId="0" fontId="0" fillId="0" borderId="0" xfId="0" applyAlignment="1"/>
    <xf numFmtId="0" fontId="4" fillId="0" borderId="3" xfId="2" applyBorder="1" applyAlignment="1">
      <alignment vertical="top"/>
    </xf>
    <xf numFmtId="0" fontId="0" fillId="0" borderId="0" xfId="0" applyAlignment="1">
      <alignment vertical="top" wrapText="1"/>
    </xf>
    <xf numFmtId="0" fontId="3" fillId="0" borderId="1" xfId="2" applyFont="1" applyBorder="1" applyAlignment="1">
      <alignment wrapText="1"/>
    </xf>
    <xf numFmtId="0" fontId="3" fillId="0" borderId="1" xfId="2" applyFont="1" applyBorder="1"/>
    <xf numFmtId="0" fontId="0" fillId="0" borderId="1" xfId="0" applyFont="1" applyBorder="1"/>
    <xf numFmtId="0" fontId="0" fillId="0" borderId="3" xfId="0" applyNumberFormat="1" applyFont="1" applyFill="1" applyBorder="1" applyAlignment="1" applyProtection="1"/>
    <xf numFmtId="0" fontId="2" fillId="0" borderId="3" xfId="0" applyNumberFormat="1" applyFont="1" applyFill="1" applyBorder="1" applyAlignment="1" applyProtection="1"/>
    <xf numFmtId="0" fontId="1" fillId="0" borderId="3" xfId="0" applyFont="1" applyBorder="1"/>
    <xf numFmtId="0" fontId="3" fillId="0" borderId="3" xfId="2" applyFont="1" applyBorder="1" applyAlignment="1">
      <alignment horizontal="center" vertical="center" wrapText="1"/>
    </xf>
    <xf numFmtId="9" fontId="3" fillId="0" borderId="3" xfId="1" applyFont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center" wrapText="1"/>
    </xf>
    <xf numFmtId="9" fontId="0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2" applyFont="1" applyBorder="1" applyAlignment="1">
      <alignment horizontal="center" vertical="center" wrapText="1"/>
    </xf>
    <xf numFmtId="9" fontId="1" fillId="0" borderId="3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/>
    </xf>
    <xf numFmtId="9" fontId="1" fillId="0" borderId="3" xfId="1" applyFont="1" applyBorder="1" applyAlignment="1">
      <alignment horizontal="center" vertical="center" wrapText="1"/>
    </xf>
    <xf numFmtId="9" fontId="3" fillId="0" borderId="3" xfId="1" applyFont="1" applyBorder="1" applyAlignment="1">
      <alignment horizontal="center" vertical="center"/>
    </xf>
    <xf numFmtId="9" fontId="1" fillId="0" borderId="3" xfId="1" applyFont="1" applyBorder="1" applyAlignment="1">
      <alignment horizontal="center" vertical="center"/>
    </xf>
    <xf numFmtId="9" fontId="3" fillId="2" borderId="3" xfId="1" applyFont="1" applyFill="1" applyBorder="1" applyAlignment="1">
      <alignment horizontal="center" vertical="center" wrapText="1"/>
    </xf>
    <xf numFmtId="0" fontId="0" fillId="2" borderId="0" xfId="0" applyFill="1"/>
    <xf numFmtId="0" fontId="0" fillId="3" borderId="0" xfId="0" applyFill="1"/>
    <xf numFmtId="0" fontId="0" fillId="4" borderId="0" xfId="0" applyFill="1"/>
    <xf numFmtId="9" fontId="3" fillId="4" borderId="3" xfId="1" applyFont="1" applyFill="1" applyBorder="1" applyAlignment="1">
      <alignment horizontal="center" vertical="center" wrapText="1"/>
    </xf>
    <xf numFmtId="9" fontId="3" fillId="3" borderId="3" xfId="1" applyFont="1" applyFill="1" applyBorder="1" applyAlignment="1">
      <alignment horizontal="center" vertical="center" wrapText="1"/>
    </xf>
    <xf numFmtId="0" fontId="0" fillId="0" borderId="3" xfId="0" applyBorder="1"/>
    <xf numFmtId="0" fontId="9" fillId="0" borderId="3" xfId="2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/>
    </xf>
    <xf numFmtId="0" fontId="0" fillId="0" borderId="3" xfId="0" applyBorder="1" applyAlignment="1">
      <alignment horizontal="center"/>
    </xf>
    <xf numFmtId="0" fontId="9" fillId="0" borderId="3" xfId="0" applyFont="1" applyBorder="1" applyAlignment="1">
      <alignment horizontal="center"/>
    </xf>
    <xf numFmtId="9" fontId="0" fillId="0" borderId="3" xfId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0" fillId="0" borderId="3" xfId="2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/>
    </xf>
    <xf numFmtId="9" fontId="1" fillId="2" borderId="3" xfId="1" applyFont="1" applyFill="1" applyBorder="1" applyAlignment="1">
      <alignment horizontal="center"/>
    </xf>
    <xf numFmtId="0" fontId="6" fillId="0" borderId="0" xfId="2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9" fontId="0" fillId="0" borderId="3" xfId="1" applyFont="1" applyFill="1" applyBorder="1" applyAlignment="1">
      <alignment horizontal="center"/>
    </xf>
    <xf numFmtId="0" fontId="4" fillId="0" borderId="0" xfId="0" quotePrefix="1" applyFont="1"/>
    <xf numFmtId="0" fontId="5" fillId="0" borderId="1" xfId="2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6" fillId="0" borderId="3" xfId="2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3" fillId="0" borderId="1" xfId="2" applyFont="1" applyBorder="1" applyAlignment="1"/>
    <xf numFmtId="0" fontId="3" fillId="0" borderId="1" xfId="2" applyFont="1" applyBorder="1" applyAlignment="1">
      <alignment wrapText="1"/>
    </xf>
    <xf numFmtId="0" fontId="11" fillId="0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0" xfId="2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6" fillId="0" borderId="0" xfId="2" applyFont="1" applyBorder="1" applyAlignment="1">
      <alignment horizontal="left" vertical="center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topLeftCell="B15" zoomScaleNormal="100" workbookViewId="0">
      <selection activeCell="B30" sqref="B30"/>
    </sheetView>
  </sheetViews>
  <sheetFormatPr defaultRowHeight="15" x14ac:dyDescent="0.25"/>
  <cols>
    <col min="2" max="2" width="30" customWidth="1"/>
    <col min="3" max="5" width="15.7109375" customWidth="1"/>
    <col min="10" max="10" width="15.7109375" customWidth="1"/>
  </cols>
  <sheetData>
    <row r="1" spans="1:18" ht="15.75" x14ac:dyDescent="0.25">
      <c r="B1" s="54" t="s">
        <v>52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</row>
    <row r="2" spans="1:18" x14ac:dyDescent="0.25">
      <c r="B2" s="56" t="s">
        <v>51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</row>
    <row r="3" spans="1:18" ht="45" x14ac:dyDescent="0.25">
      <c r="B3" s="6"/>
      <c r="C3" s="14" t="s">
        <v>44</v>
      </c>
      <c r="D3" s="14" t="s">
        <v>45</v>
      </c>
      <c r="E3" s="14" t="s">
        <v>46</v>
      </c>
      <c r="F3" s="15" t="s">
        <v>2</v>
      </c>
      <c r="G3" s="15"/>
      <c r="H3" s="58" t="s">
        <v>47</v>
      </c>
      <c r="I3" s="58"/>
      <c r="J3" s="14" t="s">
        <v>48</v>
      </c>
      <c r="K3" s="59" t="s">
        <v>49</v>
      </c>
      <c r="L3" s="59"/>
      <c r="M3" s="58" t="s">
        <v>6</v>
      </c>
      <c r="N3" s="58"/>
      <c r="O3" s="59" t="s">
        <v>9</v>
      </c>
      <c r="P3" s="59"/>
      <c r="Q3" s="16" t="s">
        <v>41</v>
      </c>
      <c r="R3" s="16"/>
    </row>
    <row r="4" spans="1:18" x14ac:dyDescent="0.25">
      <c r="A4">
        <v>1</v>
      </c>
      <c r="B4" s="17" t="s">
        <v>43</v>
      </c>
      <c r="C4" s="20">
        <v>3</v>
      </c>
      <c r="D4" s="20">
        <v>0</v>
      </c>
      <c r="E4" s="21">
        <f>D4/C4</f>
        <v>0</v>
      </c>
      <c r="F4" s="25">
        <v>0</v>
      </c>
      <c r="G4" s="32">
        <f>F4/C4</f>
        <v>0</v>
      </c>
      <c r="H4" s="25">
        <v>0</v>
      </c>
      <c r="I4" s="32">
        <f>H4/C4</f>
        <v>0</v>
      </c>
      <c r="J4" s="21">
        <f>(H4+F4)/C4</f>
        <v>0</v>
      </c>
      <c r="K4" s="25">
        <v>0</v>
      </c>
      <c r="L4" s="21">
        <f>K4/C4</f>
        <v>0</v>
      </c>
      <c r="M4" s="25">
        <v>0</v>
      </c>
      <c r="N4" s="32">
        <f>M4/C4</f>
        <v>0</v>
      </c>
      <c r="O4" s="25">
        <v>0</v>
      </c>
      <c r="P4" s="21">
        <f>O4/C4</f>
        <v>0</v>
      </c>
      <c r="Q4" s="25">
        <v>0</v>
      </c>
      <c r="R4" s="32">
        <f>Q4/C4</f>
        <v>0</v>
      </c>
    </row>
    <row r="5" spans="1:18" x14ac:dyDescent="0.25">
      <c r="A5">
        <v>2</v>
      </c>
      <c r="B5" s="17" t="s">
        <v>24</v>
      </c>
      <c r="C5" s="20">
        <v>3</v>
      </c>
      <c r="D5" s="20">
        <v>3</v>
      </c>
      <c r="E5" s="21">
        <f>D5/C5</f>
        <v>1</v>
      </c>
      <c r="F5" s="24">
        <v>1</v>
      </c>
      <c r="G5" s="32">
        <f>F5/C5</f>
        <v>0.33333333333333331</v>
      </c>
      <c r="H5" s="24">
        <v>2</v>
      </c>
      <c r="I5" s="32">
        <f>H5/C5</f>
        <v>0.66666666666666663</v>
      </c>
      <c r="J5" s="34">
        <f>(H5+F5)/C5</f>
        <v>1</v>
      </c>
      <c r="K5" s="24">
        <v>0</v>
      </c>
      <c r="L5" s="21">
        <f>K5/C5</f>
        <v>0</v>
      </c>
      <c r="M5" s="24">
        <v>0</v>
      </c>
      <c r="N5" s="32">
        <f>M5/C5</f>
        <v>0</v>
      </c>
      <c r="O5" s="24">
        <v>0</v>
      </c>
      <c r="P5" s="21">
        <f>O5/C5</f>
        <v>0</v>
      </c>
      <c r="Q5" s="25">
        <v>0</v>
      </c>
      <c r="R5" s="32">
        <f>Q5/C5</f>
        <v>0</v>
      </c>
    </row>
    <row r="6" spans="1:18" x14ac:dyDescent="0.25">
      <c r="A6">
        <v>3</v>
      </c>
      <c r="B6" s="17" t="s">
        <v>23</v>
      </c>
      <c r="C6" s="20">
        <v>47</v>
      </c>
      <c r="D6" s="20">
        <v>5</v>
      </c>
      <c r="E6" s="21">
        <f>D6/C6</f>
        <v>0.10638297872340426</v>
      </c>
      <c r="F6" s="24">
        <v>2</v>
      </c>
      <c r="G6" s="32">
        <f t="shared" ref="G6:G36" si="0">F6/C6</f>
        <v>4.2553191489361701E-2</v>
      </c>
      <c r="H6" s="24">
        <v>1</v>
      </c>
      <c r="I6" s="32">
        <f t="shared" ref="I6:I36" si="1">H6/C6</f>
        <v>2.1276595744680851E-2</v>
      </c>
      <c r="J6" s="38">
        <f t="shared" ref="J6:J36" si="2">(H6+F6)/C6</f>
        <v>6.3829787234042548E-2</v>
      </c>
      <c r="K6" s="24">
        <v>2</v>
      </c>
      <c r="L6" s="21">
        <f t="shared" ref="L6:L36" si="3">K6/C6</f>
        <v>4.2553191489361701E-2</v>
      </c>
      <c r="M6" s="24">
        <v>0</v>
      </c>
      <c r="N6" s="32">
        <f t="shared" ref="N6:N36" si="4">M6/C6</f>
        <v>0</v>
      </c>
      <c r="O6" s="24">
        <v>0</v>
      </c>
      <c r="P6" s="21">
        <f t="shared" ref="P6:P36" si="5">O6/C6</f>
        <v>0</v>
      </c>
      <c r="Q6" s="25">
        <v>0</v>
      </c>
      <c r="R6" s="32">
        <f t="shared" ref="R6:R36" si="6">Q6/C6</f>
        <v>0</v>
      </c>
    </row>
    <row r="7" spans="1:18" x14ac:dyDescent="0.25">
      <c r="A7">
        <v>4</v>
      </c>
      <c r="B7" s="17" t="s">
        <v>37</v>
      </c>
      <c r="C7" s="20">
        <v>33</v>
      </c>
      <c r="D7" s="20">
        <v>1</v>
      </c>
      <c r="E7" s="21">
        <f t="shared" ref="E7:E36" si="7">D7/C7</f>
        <v>3.0303030303030304E-2</v>
      </c>
      <c r="F7" s="24">
        <v>0</v>
      </c>
      <c r="G7" s="32">
        <f>F7/C7</f>
        <v>0</v>
      </c>
      <c r="H7" s="24">
        <v>1</v>
      </c>
      <c r="I7" s="32">
        <f t="shared" si="1"/>
        <v>3.0303030303030304E-2</v>
      </c>
      <c r="J7" s="38">
        <f t="shared" si="2"/>
        <v>3.0303030303030304E-2</v>
      </c>
      <c r="K7" s="24">
        <v>0</v>
      </c>
      <c r="L7" s="21">
        <f t="shared" si="3"/>
        <v>0</v>
      </c>
      <c r="M7" s="24">
        <v>0</v>
      </c>
      <c r="N7" s="32">
        <f t="shared" si="4"/>
        <v>0</v>
      </c>
      <c r="O7" s="24">
        <v>0</v>
      </c>
      <c r="P7" s="21">
        <f t="shared" si="5"/>
        <v>0</v>
      </c>
      <c r="Q7" s="25">
        <v>0</v>
      </c>
      <c r="R7" s="32">
        <f t="shared" si="6"/>
        <v>0</v>
      </c>
    </row>
    <row r="8" spans="1:18" x14ac:dyDescent="0.25">
      <c r="A8">
        <v>5</v>
      </c>
      <c r="B8" s="17" t="s">
        <v>34</v>
      </c>
      <c r="C8" s="20">
        <v>12</v>
      </c>
      <c r="D8" s="20">
        <v>4</v>
      </c>
      <c r="E8" s="21">
        <f t="shared" si="7"/>
        <v>0.33333333333333331</v>
      </c>
      <c r="F8" s="24">
        <v>1</v>
      </c>
      <c r="G8" s="32">
        <f t="shared" si="0"/>
        <v>8.3333333333333329E-2</v>
      </c>
      <c r="H8" s="24">
        <v>2</v>
      </c>
      <c r="I8" s="32">
        <f t="shared" si="1"/>
        <v>0.16666666666666666</v>
      </c>
      <c r="J8" s="38">
        <f>(H8+F8)/C8</f>
        <v>0.25</v>
      </c>
      <c r="K8" s="24">
        <v>0</v>
      </c>
      <c r="L8" s="21">
        <f t="shared" si="3"/>
        <v>0</v>
      </c>
      <c r="M8" s="24">
        <v>0</v>
      </c>
      <c r="N8" s="32">
        <f t="shared" si="4"/>
        <v>0</v>
      </c>
      <c r="O8" s="24">
        <v>1</v>
      </c>
      <c r="P8" s="21">
        <f t="shared" si="5"/>
        <v>8.3333333333333329E-2</v>
      </c>
      <c r="Q8" s="25">
        <v>0</v>
      </c>
      <c r="R8" s="32">
        <f t="shared" si="6"/>
        <v>0</v>
      </c>
    </row>
    <row r="9" spans="1:18" x14ac:dyDescent="0.25">
      <c r="A9">
        <v>6</v>
      </c>
      <c r="B9" s="17" t="s">
        <v>17</v>
      </c>
      <c r="C9" s="20">
        <v>97</v>
      </c>
      <c r="D9" s="20">
        <v>31</v>
      </c>
      <c r="E9" s="21">
        <f t="shared" si="7"/>
        <v>0.31958762886597936</v>
      </c>
      <c r="F9" s="24">
        <v>13</v>
      </c>
      <c r="G9" s="32">
        <f t="shared" si="0"/>
        <v>0.13402061855670103</v>
      </c>
      <c r="H9" s="24">
        <v>3</v>
      </c>
      <c r="I9" s="32">
        <f t="shared" si="1"/>
        <v>3.0927835051546393E-2</v>
      </c>
      <c r="J9" s="38">
        <f t="shared" si="2"/>
        <v>0.16494845360824742</v>
      </c>
      <c r="K9" s="24">
        <v>0</v>
      </c>
      <c r="L9" s="21">
        <f t="shared" si="3"/>
        <v>0</v>
      </c>
      <c r="M9" s="24">
        <v>1</v>
      </c>
      <c r="N9" s="32">
        <f t="shared" si="4"/>
        <v>1.0309278350515464E-2</v>
      </c>
      <c r="O9" s="24">
        <v>14</v>
      </c>
      <c r="P9" s="21">
        <f t="shared" si="5"/>
        <v>0.14432989690721648</v>
      </c>
      <c r="Q9" s="25">
        <v>0</v>
      </c>
      <c r="R9" s="32">
        <f t="shared" si="6"/>
        <v>0</v>
      </c>
    </row>
    <row r="10" spans="1:18" x14ac:dyDescent="0.25">
      <c r="A10">
        <v>7</v>
      </c>
      <c r="B10" s="17" t="s">
        <v>14</v>
      </c>
      <c r="C10" s="20">
        <v>283</v>
      </c>
      <c r="D10" s="20">
        <v>18</v>
      </c>
      <c r="E10" s="21">
        <f t="shared" si="7"/>
        <v>6.3604240282685506E-2</v>
      </c>
      <c r="F10" s="24">
        <v>11</v>
      </c>
      <c r="G10" s="32">
        <f t="shared" si="0"/>
        <v>3.8869257950530034E-2</v>
      </c>
      <c r="H10" s="24">
        <v>2</v>
      </c>
      <c r="I10" s="32">
        <f t="shared" si="1"/>
        <v>7.0671378091872791E-3</v>
      </c>
      <c r="J10" s="38">
        <f t="shared" si="2"/>
        <v>4.5936395759717315E-2</v>
      </c>
      <c r="K10" s="24">
        <v>2</v>
      </c>
      <c r="L10" s="21">
        <f t="shared" si="3"/>
        <v>7.0671378091872791E-3</v>
      </c>
      <c r="M10" s="24">
        <v>2</v>
      </c>
      <c r="N10" s="32">
        <f t="shared" si="4"/>
        <v>7.0671378091872791E-3</v>
      </c>
      <c r="O10" s="24">
        <v>1</v>
      </c>
      <c r="P10" s="21">
        <f t="shared" si="5"/>
        <v>3.5335689045936395E-3</v>
      </c>
      <c r="Q10" s="25">
        <v>0</v>
      </c>
      <c r="R10" s="32">
        <f t="shared" si="6"/>
        <v>0</v>
      </c>
    </row>
    <row r="11" spans="1:18" x14ac:dyDescent="0.25">
      <c r="A11">
        <v>8</v>
      </c>
      <c r="B11" s="17" t="s">
        <v>27</v>
      </c>
      <c r="C11" s="20">
        <v>92</v>
      </c>
      <c r="D11" s="20">
        <v>9</v>
      </c>
      <c r="E11" s="21">
        <f t="shared" si="7"/>
        <v>9.7826086956521743E-2</v>
      </c>
      <c r="F11" s="24">
        <v>1</v>
      </c>
      <c r="G11" s="32">
        <f t="shared" si="0"/>
        <v>1.0869565217391304E-2</v>
      </c>
      <c r="H11" s="24">
        <v>1</v>
      </c>
      <c r="I11" s="32">
        <f t="shared" si="1"/>
        <v>1.0869565217391304E-2</v>
      </c>
      <c r="J11" s="39">
        <f t="shared" si="2"/>
        <v>2.1739130434782608E-2</v>
      </c>
      <c r="K11" s="24">
        <v>3</v>
      </c>
      <c r="L11" s="21">
        <f t="shared" si="3"/>
        <v>3.2608695652173912E-2</v>
      </c>
      <c r="M11" s="24">
        <v>2</v>
      </c>
      <c r="N11" s="32">
        <f t="shared" si="4"/>
        <v>2.1739130434782608E-2</v>
      </c>
      <c r="O11" s="24">
        <v>2</v>
      </c>
      <c r="P11" s="21">
        <f t="shared" si="5"/>
        <v>2.1739130434782608E-2</v>
      </c>
      <c r="Q11" s="25">
        <v>0</v>
      </c>
      <c r="R11" s="32">
        <f t="shared" si="6"/>
        <v>0</v>
      </c>
    </row>
    <row r="12" spans="1:18" x14ac:dyDescent="0.25">
      <c r="A12">
        <v>9</v>
      </c>
      <c r="B12" s="17" t="s">
        <v>21</v>
      </c>
      <c r="C12" s="20">
        <v>142</v>
      </c>
      <c r="D12" s="20">
        <v>45</v>
      </c>
      <c r="E12" s="21">
        <f t="shared" si="7"/>
        <v>0.31690140845070425</v>
      </c>
      <c r="F12" s="24">
        <v>8</v>
      </c>
      <c r="G12" s="32">
        <f t="shared" si="0"/>
        <v>5.6338028169014086E-2</v>
      </c>
      <c r="H12" s="24">
        <v>5</v>
      </c>
      <c r="I12" s="32">
        <f t="shared" si="1"/>
        <v>3.5211267605633804E-2</v>
      </c>
      <c r="J12" s="39">
        <f t="shared" si="2"/>
        <v>9.154929577464789E-2</v>
      </c>
      <c r="K12" s="24">
        <v>6</v>
      </c>
      <c r="L12" s="21">
        <f t="shared" si="3"/>
        <v>4.2253521126760563E-2</v>
      </c>
      <c r="M12" s="24">
        <v>8</v>
      </c>
      <c r="N12" s="32">
        <f t="shared" si="4"/>
        <v>5.6338028169014086E-2</v>
      </c>
      <c r="O12" s="24">
        <v>18</v>
      </c>
      <c r="P12" s="21">
        <f t="shared" si="5"/>
        <v>0.12676056338028169</v>
      </c>
      <c r="Q12" s="25">
        <v>0</v>
      </c>
      <c r="R12" s="32">
        <f t="shared" si="6"/>
        <v>0</v>
      </c>
    </row>
    <row r="13" spans="1:18" x14ac:dyDescent="0.25">
      <c r="A13">
        <v>10</v>
      </c>
      <c r="B13" s="17" t="s">
        <v>20</v>
      </c>
      <c r="C13" s="20">
        <v>19</v>
      </c>
      <c r="D13" s="20">
        <v>6</v>
      </c>
      <c r="E13" s="21">
        <f t="shared" si="7"/>
        <v>0.31578947368421051</v>
      </c>
      <c r="F13" s="24">
        <v>2</v>
      </c>
      <c r="G13" s="32">
        <f t="shared" si="0"/>
        <v>0.10526315789473684</v>
      </c>
      <c r="H13" s="24">
        <v>3</v>
      </c>
      <c r="I13" s="32">
        <f t="shared" si="1"/>
        <v>0.15789473684210525</v>
      </c>
      <c r="J13" s="38">
        <f t="shared" si="2"/>
        <v>0.26315789473684209</v>
      </c>
      <c r="K13" s="24">
        <v>1</v>
      </c>
      <c r="L13" s="21">
        <f t="shared" si="3"/>
        <v>5.2631578947368418E-2</v>
      </c>
      <c r="M13" s="24">
        <v>0</v>
      </c>
      <c r="N13" s="32">
        <f t="shared" si="4"/>
        <v>0</v>
      </c>
      <c r="O13" s="24">
        <v>0</v>
      </c>
      <c r="P13" s="21">
        <f t="shared" si="5"/>
        <v>0</v>
      </c>
      <c r="Q13" s="25">
        <v>0</v>
      </c>
      <c r="R13" s="32">
        <f t="shared" si="6"/>
        <v>0</v>
      </c>
    </row>
    <row r="14" spans="1:18" x14ac:dyDescent="0.25">
      <c r="A14">
        <v>11</v>
      </c>
      <c r="B14" s="17" t="s">
        <v>12</v>
      </c>
      <c r="C14" s="20">
        <v>247</v>
      </c>
      <c r="D14" s="20">
        <v>38</v>
      </c>
      <c r="E14" s="21">
        <f t="shared" si="7"/>
        <v>0.15384615384615385</v>
      </c>
      <c r="F14" s="24">
        <v>17</v>
      </c>
      <c r="G14" s="32">
        <f>F14/C14</f>
        <v>6.8825910931174086E-2</v>
      </c>
      <c r="H14" s="24">
        <v>6</v>
      </c>
      <c r="I14" s="32">
        <f t="shared" si="1"/>
        <v>2.4291497975708502E-2</v>
      </c>
      <c r="J14" s="38">
        <f t="shared" si="2"/>
        <v>9.3117408906882596E-2</v>
      </c>
      <c r="K14" s="24">
        <v>4</v>
      </c>
      <c r="L14" s="21">
        <f t="shared" si="3"/>
        <v>1.6194331983805668E-2</v>
      </c>
      <c r="M14" s="24">
        <v>4</v>
      </c>
      <c r="N14" s="32">
        <f t="shared" si="4"/>
        <v>1.6194331983805668E-2</v>
      </c>
      <c r="O14" s="24">
        <v>6</v>
      </c>
      <c r="P14" s="21">
        <f t="shared" si="5"/>
        <v>2.4291497975708502E-2</v>
      </c>
      <c r="Q14" s="25">
        <v>1</v>
      </c>
      <c r="R14" s="32">
        <f t="shared" si="6"/>
        <v>4.048582995951417E-3</v>
      </c>
    </row>
    <row r="15" spans="1:18" x14ac:dyDescent="0.25">
      <c r="A15">
        <v>12</v>
      </c>
      <c r="B15" s="17" t="s">
        <v>35</v>
      </c>
      <c r="C15" s="20">
        <v>12</v>
      </c>
      <c r="D15" s="20">
        <v>1</v>
      </c>
      <c r="E15" s="21">
        <f t="shared" si="7"/>
        <v>8.3333333333333329E-2</v>
      </c>
      <c r="F15" s="24">
        <v>0</v>
      </c>
      <c r="G15" s="32">
        <f t="shared" si="0"/>
        <v>0</v>
      </c>
      <c r="H15" s="24">
        <v>0</v>
      </c>
      <c r="I15" s="32">
        <f>H15/C15</f>
        <v>0</v>
      </c>
      <c r="J15" s="39">
        <f t="shared" si="2"/>
        <v>0</v>
      </c>
      <c r="K15" s="24">
        <v>0</v>
      </c>
      <c r="L15" s="21">
        <f t="shared" si="3"/>
        <v>0</v>
      </c>
      <c r="M15" s="24">
        <v>0</v>
      </c>
      <c r="N15" s="32">
        <f t="shared" si="4"/>
        <v>0</v>
      </c>
      <c r="O15" s="24">
        <v>1</v>
      </c>
      <c r="P15" s="21">
        <f t="shared" si="5"/>
        <v>8.3333333333333329E-2</v>
      </c>
      <c r="Q15" s="25">
        <v>0</v>
      </c>
      <c r="R15" s="32">
        <f t="shared" si="6"/>
        <v>0</v>
      </c>
    </row>
    <row r="16" spans="1:18" x14ac:dyDescent="0.25">
      <c r="A16">
        <v>13</v>
      </c>
      <c r="B16" s="17" t="s">
        <v>36</v>
      </c>
      <c r="C16" s="20">
        <v>11</v>
      </c>
      <c r="D16" s="20">
        <v>2</v>
      </c>
      <c r="E16" s="21">
        <f t="shared" si="7"/>
        <v>0.18181818181818182</v>
      </c>
      <c r="F16" s="24">
        <v>0</v>
      </c>
      <c r="G16" s="32">
        <f t="shared" si="0"/>
        <v>0</v>
      </c>
      <c r="H16" s="24">
        <v>2</v>
      </c>
      <c r="I16" s="32">
        <f t="shared" si="1"/>
        <v>0.18181818181818182</v>
      </c>
      <c r="J16" s="38">
        <f t="shared" si="2"/>
        <v>0.18181818181818182</v>
      </c>
      <c r="K16" s="24">
        <v>0</v>
      </c>
      <c r="L16" s="21">
        <f t="shared" si="3"/>
        <v>0</v>
      </c>
      <c r="M16" s="24">
        <v>0</v>
      </c>
      <c r="N16" s="32">
        <f t="shared" si="4"/>
        <v>0</v>
      </c>
      <c r="O16" s="24">
        <v>0</v>
      </c>
      <c r="P16" s="21">
        <f t="shared" si="5"/>
        <v>0</v>
      </c>
      <c r="Q16" s="25">
        <v>0</v>
      </c>
      <c r="R16" s="32">
        <f t="shared" si="6"/>
        <v>0</v>
      </c>
    </row>
    <row r="17" spans="1:18" x14ac:dyDescent="0.25">
      <c r="A17">
        <v>14</v>
      </c>
      <c r="B17" s="17" t="s">
        <v>22</v>
      </c>
      <c r="C17" s="20">
        <v>262</v>
      </c>
      <c r="D17" s="20">
        <v>48</v>
      </c>
      <c r="E17" s="21">
        <f t="shared" si="7"/>
        <v>0.18320610687022901</v>
      </c>
      <c r="F17" s="24">
        <v>22</v>
      </c>
      <c r="G17" s="32">
        <f t="shared" si="0"/>
        <v>8.3969465648854963E-2</v>
      </c>
      <c r="H17" s="24">
        <v>11</v>
      </c>
      <c r="I17" s="32">
        <f t="shared" si="1"/>
        <v>4.1984732824427481E-2</v>
      </c>
      <c r="J17" s="38">
        <f t="shared" si="2"/>
        <v>0.12595419847328243</v>
      </c>
      <c r="K17" s="24">
        <v>4</v>
      </c>
      <c r="L17" s="21">
        <f t="shared" si="3"/>
        <v>1.5267175572519083E-2</v>
      </c>
      <c r="M17" s="24">
        <v>5</v>
      </c>
      <c r="N17" s="32">
        <f t="shared" si="4"/>
        <v>1.9083969465648856E-2</v>
      </c>
      <c r="O17" s="24">
        <v>6</v>
      </c>
      <c r="P17" s="21">
        <f t="shared" si="5"/>
        <v>2.2900763358778626E-2</v>
      </c>
      <c r="Q17" s="25">
        <v>0</v>
      </c>
      <c r="R17" s="32">
        <f t="shared" si="6"/>
        <v>0</v>
      </c>
    </row>
    <row r="18" spans="1:18" x14ac:dyDescent="0.25">
      <c r="A18">
        <v>15</v>
      </c>
      <c r="B18" s="17" t="s">
        <v>19</v>
      </c>
      <c r="C18" s="20">
        <v>60</v>
      </c>
      <c r="D18" s="20">
        <v>4</v>
      </c>
      <c r="E18" s="21">
        <f t="shared" si="7"/>
        <v>6.6666666666666666E-2</v>
      </c>
      <c r="F18" s="24">
        <v>2</v>
      </c>
      <c r="G18" s="32">
        <f t="shared" si="0"/>
        <v>3.3333333333333333E-2</v>
      </c>
      <c r="H18" s="24">
        <v>1</v>
      </c>
      <c r="I18" s="32">
        <f t="shared" si="1"/>
        <v>1.6666666666666666E-2</v>
      </c>
      <c r="J18" s="38">
        <f t="shared" si="2"/>
        <v>0.05</v>
      </c>
      <c r="K18" s="24">
        <v>0</v>
      </c>
      <c r="L18" s="21">
        <f t="shared" si="3"/>
        <v>0</v>
      </c>
      <c r="M18" s="24">
        <v>0</v>
      </c>
      <c r="N18" s="32">
        <f t="shared" si="4"/>
        <v>0</v>
      </c>
      <c r="O18" s="24">
        <v>1</v>
      </c>
      <c r="P18" s="21">
        <f t="shared" si="5"/>
        <v>1.6666666666666666E-2</v>
      </c>
      <c r="Q18" s="25">
        <v>0</v>
      </c>
      <c r="R18" s="32">
        <f t="shared" si="6"/>
        <v>0</v>
      </c>
    </row>
    <row r="19" spans="1:18" x14ac:dyDescent="0.25">
      <c r="A19">
        <v>16</v>
      </c>
      <c r="B19" s="17" t="s">
        <v>33</v>
      </c>
      <c r="C19" s="20">
        <v>13</v>
      </c>
      <c r="D19" s="20">
        <v>3</v>
      </c>
      <c r="E19" s="21">
        <f t="shared" si="7"/>
        <v>0.23076923076923078</v>
      </c>
      <c r="F19" s="24">
        <v>0</v>
      </c>
      <c r="G19" s="32">
        <f t="shared" si="0"/>
        <v>0</v>
      </c>
      <c r="H19" s="24">
        <v>1</v>
      </c>
      <c r="I19" s="32">
        <f t="shared" si="1"/>
        <v>7.6923076923076927E-2</v>
      </c>
      <c r="J19" s="39">
        <f t="shared" si="2"/>
        <v>7.6923076923076927E-2</v>
      </c>
      <c r="K19" s="24">
        <v>0</v>
      </c>
      <c r="L19" s="21">
        <f t="shared" si="3"/>
        <v>0</v>
      </c>
      <c r="M19" s="24">
        <v>1</v>
      </c>
      <c r="N19" s="32">
        <f t="shared" si="4"/>
        <v>7.6923076923076927E-2</v>
      </c>
      <c r="O19" s="24">
        <v>1</v>
      </c>
      <c r="P19" s="21">
        <f t="shared" si="5"/>
        <v>7.6923076923076927E-2</v>
      </c>
      <c r="Q19" s="25">
        <v>0</v>
      </c>
      <c r="R19" s="32">
        <f t="shared" si="6"/>
        <v>0</v>
      </c>
    </row>
    <row r="20" spans="1:18" x14ac:dyDescent="0.25">
      <c r="A20">
        <v>17</v>
      </c>
      <c r="B20" s="18" t="s">
        <v>39</v>
      </c>
      <c r="C20" s="20">
        <v>3</v>
      </c>
      <c r="D20" s="20">
        <v>1</v>
      </c>
      <c r="E20" s="21">
        <f t="shared" si="7"/>
        <v>0.33333333333333331</v>
      </c>
      <c r="F20" s="24">
        <v>0</v>
      </c>
      <c r="G20" s="32">
        <f t="shared" si="0"/>
        <v>0</v>
      </c>
      <c r="H20" s="24">
        <v>0</v>
      </c>
      <c r="I20" s="32">
        <f t="shared" si="1"/>
        <v>0</v>
      </c>
      <c r="J20" s="21">
        <f t="shared" si="2"/>
        <v>0</v>
      </c>
      <c r="K20" s="24">
        <v>1</v>
      </c>
      <c r="L20" s="21">
        <f t="shared" si="3"/>
        <v>0.33333333333333331</v>
      </c>
      <c r="M20" s="24">
        <v>0</v>
      </c>
      <c r="N20" s="32">
        <f t="shared" si="4"/>
        <v>0</v>
      </c>
      <c r="O20" s="24">
        <v>0</v>
      </c>
      <c r="P20" s="21">
        <f t="shared" si="5"/>
        <v>0</v>
      </c>
      <c r="Q20" s="25">
        <v>0</v>
      </c>
      <c r="R20" s="32">
        <f t="shared" si="6"/>
        <v>0</v>
      </c>
    </row>
    <row r="21" spans="1:18" x14ac:dyDescent="0.25">
      <c r="A21">
        <v>18</v>
      </c>
      <c r="B21" s="17" t="s">
        <v>28</v>
      </c>
      <c r="C21" s="20">
        <v>37</v>
      </c>
      <c r="D21" s="20">
        <v>1</v>
      </c>
      <c r="E21" s="21">
        <f t="shared" si="7"/>
        <v>2.7027027027027029E-2</v>
      </c>
      <c r="F21" s="24">
        <v>0</v>
      </c>
      <c r="G21" s="32">
        <f t="shared" si="0"/>
        <v>0</v>
      </c>
      <c r="H21" s="24">
        <v>1</v>
      </c>
      <c r="I21" s="32">
        <f t="shared" si="1"/>
        <v>2.7027027027027029E-2</v>
      </c>
      <c r="J21" s="38">
        <f t="shared" si="2"/>
        <v>2.7027027027027029E-2</v>
      </c>
      <c r="K21" s="24">
        <v>0</v>
      </c>
      <c r="L21" s="21">
        <f t="shared" si="3"/>
        <v>0</v>
      </c>
      <c r="M21" s="24">
        <v>0</v>
      </c>
      <c r="N21" s="32">
        <f t="shared" si="4"/>
        <v>0</v>
      </c>
      <c r="O21" s="24">
        <v>0</v>
      </c>
      <c r="P21" s="21">
        <f t="shared" si="5"/>
        <v>0</v>
      </c>
      <c r="Q21" s="25">
        <v>0</v>
      </c>
      <c r="R21" s="32">
        <f t="shared" si="6"/>
        <v>0</v>
      </c>
    </row>
    <row r="22" spans="1:18" x14ac:dyDescent="0.25">
      <c r="A22">
        <v>19</v>
      </c>
      <c r="B22" s="17" t="s">
        <v>15</v>
      </c>
      <c r="C22" s="20">
        <v>186</v>
      </c>
      <c r="D22" s="20">
        <v>64</v>
      </c>
      <c r="E22" s="21">
        <f t="shared" si="7"/>
        <v>0.34408602150537637</v>
      </c>
      <c r="F22" s="24">
        <v>39</v>
      </c>
      <c r="G22" s="32">
        <f>F22/C22</f>
        <v>0.20967741935483872</v>
      </c>
      <c r="H22" s="24">
        <v>12</v>
      </c>
      <c r="I22" s="32">
        <f t="shared" si="1"/>
        <v>6.4516129032258063E-2</v>
      </c>
      <c r="J22" s="38">
        <f t="shared" si="2"/>
        <v>0.27419354838709675</v>
      </c>
      <c r="K22" s="24">
        <v>4</v>
      </c>
      <c r="L22" s="21">
        <f t="shared" si="3"/>
        <v>2.1505376344086023E-2</v>
      </c>
      <c r="M22" s="24">
        <v>4</v>
      </c>
      <c r="N22" s="32">
        <f t="shared" si="4"/>
        <v>2.1505376344086023E-2</v>
      </c>
      <c r="O22" s="24">
        <v>5</v>
      </c>
      <c r="P22" s="21">
        <f t="shared" si="5"/>
        <v>2.6881720430107527E-2</v>
      </c>
      <c r="Q22" s="25">
        <v>0</v>
      </c>
      <c r="R22" s="32">
        <f t="shared" si="6"/>
        <v>0</v>
      </c>
    </row>
    <row r="23" spans="1:18" x14ac:dyDescent="0.25">
      <c r="A23">
        <v>20</v>
      </c>
      <c r="B23" s="17" t="s">
        <v>31</v>
      </c>
      <c r="C23" s="20">
        <v>8</v>
      </c>
      <c r="D23" s="20">
        <v>6</v>
      </c>
      <c r="E23" s="21">
        <f t="shared" si="7"/>
        <v>0.75</v>
      </c>
      <c r="F23" s="24">
        <v>0</v>
      </c>
      <c r="G23" s="32">
        <f t="shared" si="0"/>
        <v>0</v>
      </c>
      <c r="H23" s="24">
        <v>0</v>
      </c>
      <c r="I23" s="32">
        <f t="shared" si="1"/>
        <v>0</v>
      </c>
      <c r="J23" s="39">
        <f t="shared" si="2"/>
        <v>0</v>
      </c>
      <c r="K23" s="24">
        <v>1</v>
      </c>
      <c r="L23" s="21">
        <f t="shared" si="3"/>
        <v>0.125</v>
      </c>
      <c r="M23" s="24">
        <v>1</v>
      </c>
      <c r="N23" s="32">
        <f t="shared" si="4"/>
        <v>0.125</v>
      </c>
      <c r="O23" s="24">
        <v>4</v>
      </c>
      <c r="P23" s="21">
        <f t="shared" si="5"/>
        <v>0.5</v>
      </c>
      <c r="Q23" s="25">
        <v>0</v>
      </c>
      <c r="R23" s="32">
        <f t="shared" si="6"/>
        <v>0</v>
      </c>
    </row>
    <row r="24" spans="1:18" x14ac:dyDescent="0.25">
      <c r="A24">
        <v>21</v>
      </c>
      <c r="B24" s="18" t="s">
        <v>32</v>
      </c>
      <c r="C24" s="20">
        <v>7</v>
      </c>
      <c r="D24" s="20">
        <v>1</v>
      </c>
      <c r="E24" s="21">
        <f t="shared" si="7"/>
        <v>0.14285714285714285</v>
      </c>
      <c r="F24" s="24">
        <v>0</v>
      </c>
      <c r="G24" s="32">
        <f t="shared" si="0"/>
        <v>0</v>
      </c>
      <c r="H24" s="24">
        <v>1</v>
      </c>
      <c r="I24" s="32">
        <f t="shared" si="1"/>
        <v>0.14285714285714285</v>
      </c>
      <c r="J24" s="38">
        <f t="shared" si="2"/>
        <v>0.14285714285714285</v>
      </c>
      <c r="K24" s="24">
        <v>0</v>
      </c>
      <c r="L24" s="21">
        <f t="shared" si="3"/>
        <v>0</v>
      </c>
      <c r="M24" s="24">
        <v>0</v>
      </c>
      <c r="N24" s="32">
        <f t="shared" si="4"/>
        <v>0</v>
      </c>
      <c r="O24" s="24">
        <v>0</v>
      </c>
      <c r="P24" s="21">
        <f t="shared" si="5"/>
        <v>0</v>
      </c>
      <c r="Q24" s="24">
        <v>0</v>
      </c>
      <c r="R24" s="32">
        <f t="shared" si="6"/>
        <v>0</v>
      </c>
    </row>
    <row r="25" spans="1:18" x14ac:dyDescent="0.25">
      <c r="A25">
        <v>22</v>
      </c>
      <c r="B25" s="18" t="s">
        <v>38</v>
      </c>
      <c r="C25" s="20">
        <v>11</v>
      </c>
      <c r="D25" s="20">
        <v>1</v>
      </c>
      <c r="E25" s="21">
        <f t="shared" si="7"/>
        <v>9.0909090909090912E-2</v>
      </c>
      <c r="F25" s="24">
        <v>1</v>
      </c>
      <c r="G25" s="32">
        <f t="shared" si="0"/>
        <v>9.0909090909090912E-2</v>
      </c>
      <c r="H25" s="24">
        <v>0</v>
      </c>
      <c r="I25" s="32">
        <f t="shared" si="1"/>
        <v>0</v>
      </c>
      <c r="J25" s="38">
        <f t="shared" si="2"/>
        <v>9.0909090909090912E-2</v>
      </c>
      <c r="K25" s="24">
        <v>0</v>
      </c>
      <c r="L25" s="21">
        <f t="shared" si="3"/>
        <v>0</v>
      </c>
      <c r="M25" s="24">
        <v>0</v>
      </c>
      <c r="N25" s="32">
        <f t="shared" si="4"/>
        <v>0</v>
      </c>
      <c r="O25" s="24">
        <v>0</v>
      </c>
      <c r="P25" s="21">
        <f t="shared" si="5"/>
        <v>0</v>
      </c>
      <c r="Q25" s="24">
        <v>0</v>
      </c>
      <c r="R25" s="32">
        <f t="shared" si="6"/>
        <v>0</v>
      </c>
    </row>
    <row r="26" spans="1:18" x14ac:dyDescent="0.25">
      <c r="A26">
        <v>23</v>
      </c>
      <c r="B26" s="17" t="s">
        <v>25</v>
      </c>
      <c r="C26" s="20">
        <v>12</v>
      </c>
      <c r="D26" s="20">
        <v>9</v>
      </c>
      <c r="E26" s="21">
        <f t="shared" si="7"/>
        <v>0.75</v>
      </c>
      <c r="F26" s="24">
        <v>7</v>
      </c>
      <c r="G26" s="32">
        <f>F26/C26</f>
        <v>0.58333333333333337</v>
      </c>
      <c r="H26" s="24">
        <v>0</v>
      </c>
      <c r="I26" s="32">
        <f t="shared" si="1"/>
        <v>0</v>
      </c>
      <c r="J26" s="34">
        <f t="shared" si="2"/>
        <v>0.58333333333333337</v>
      </c>
      <c r="K26" s="24">
        <v>0</v>
      </c>
      <c r="L26" s="21">
        <f t="shared" si="3"/>
        <v>0</v>
      </c>
      <c r="M26" s="24">
        <v>1</v>
      </c>
      <c r="N26" s="32">
        <f t="shared" si="4"/>
        <v>8.3333333333333329E-2</v>
      </c>
      <c r="O26" s="24">
        <v>1</v>
      </c>
      <c r="P26" s="21">
        <f t="shared" si="5"/>
        <v>8.3333333333333329E-2</v>
      </c>
      <c r="Q26" s="25">
        <v>0</v>
      </c>
      <c r="R26" s="32">
        <f t="shared" si="6"/>
        <v>0</v>
      </c>
    </row>
    <row r="27" spans="1:18" x14ac:dyDescent="0.25">
      <c r="A27">
        <v>24</v>
      </c>
      <c r="B27" s="17" t="s">
        <v>40</v>
      </c>
      <c r="C27" s="20">
        <v>2</v>
      </c>
      <c r="D27" s="20">
        <v>1</v>
      </c>
      <c r="E27" s="21">
        <f t="shared" si="7"/>
        <v>0.5</v>
      </c>
      <c r="F27" s="24">
        <v>1</v>
      </c>
      <c r="G27" s="32">
        <f t="shared" si="0"/>
        <v>0.5</v>
      </c>
      <c r="H27" s="24">
        <v>0</v>
      </c>
      <c r="I27" s="32">
        <f t="shared" si="1"/>
        <v>0</v>
      </c>
      <c r="J27" s="34">
        <f t="shared" si="2"/>
        <v>0.5</v>
      </c>
      <c r="K27" s="24">
        <v>0</v>
      </c>
      <c r="L27" s="21">
        <f t="shared" si="3"/>
        <v>0</v>
      </c>
      <c r="M27" s="24">
        <v>0</v>
      </c>
      <c r="N27" s="32">
        <f t="shared" si="4"/>
        <v>0</v>
      </c>
      <c r="O27" s="24">
        <v>0</v>
      </c>
      <c r="P27" s="21">
        <f t="shared" si="5"/>
        <v>0</v>
      </c>
      <c r="Q27" s="25">
        <v>0</v>
      </c>
      <c r="R27" s="32">
        <f t="shared" si="6"/>
        <v>0</v>
      </c>
    </row>
    <row r="28" spans="1:18" x14ac:dyDescent="0.25">
      <c r="A28">
        <v>25</v>
      </c>
      <c r="B28" s="17" t="s">
        <v>13</v>
      </c>
      <c r="C28" s="20">
        <v>104</v>
      </c>
      <c r="D28" s="20">
        <v>30</v>
      </c>
      <c r="E28" s="21">
        <f t="shared" si="7"/>
        <v>0.28846153846153844</v>
      </c>
      <c r="F28" s="24">
        <v>8</v>
      </c>
      <c r="G28" s="32">
        <f t="shared" si="0"/>
        <v>7.6923076923076927E-2</v>
      </c>
      <c r="H28" s="24">
        <v>4</v>
      </c>
      <c r="I28" s="32">
        <f t="shared" si="1"/>
        <v>3.8461538461538464E-2</v>
      </c>
      <c r="J28" s="39">
        <f t="shared" si="2"/>
        <v>0.11538461538461539</v>
      </c>
      <c r="K28" s="24">
        <v>2</v>
      </c>
      <c r="L28" s="21">
        <f t="shared" si="3"/>
        <v>1.9230769230769232E-2</v>
      </c>
      <c r="M28" s="24">
        <v>5</v>
      </c>
      <c r="N28" s="32">
        <f t="shared" si="4"/>
        <v>4.807692307692308E-2</v>
      </c>
      <c r="O28" s="24">
        <v>10</v>
      </c>
      <c r="P28" s="21">
        <f t="shared" si="5"/>
        <v>9.6153846153846159E-2</v>
      </c>
      <c r="Q28" s="25">
        <v>1</v>
      </c>
      <c r="R28" s="32">
        <f t="shared" si="6"/>
        <v>9.6153846153846159E-3</v>
      </c>
    </row>
    <row r="29" spans="1:18" x14ac:dyDescent="0.25">
      <c r="A29">
        <v>26</v>
      </c>
      <c r="B29" s="17" t="s">
        <v>67</v>
      </c>
      <c r="C29" s="20">
        <v>64</v>
      </c>
      <c r="D29" s="20">
        <v>22</v>
      </c>
      <c r="E29" s="21">
        <f t="shared" si="7"/>
        <v>0.34375</v>
      </c>
      <c r="F29" s="24">
        <v>12</v>
      </c>
      <c r="G29" s="32">
        <f t="shared" si="0"/>
        <v>0.1875</v>
      </c>
      <c r="H29" s="24">
        <v>7</v>
      </c>
      <c r="I29" s="32">
        <f t="shared" si="1"/>
        <v>0.109375</v>
      </c>
      <c r="J29" s="38">
        <f t="shared" si="2"/>
        <v>0.296875</v>
      </c>
      <c r="K29" s="24">
        <v>1</v>
      </c>
      <c r="L29" s="21">
        <f t="shared" si="3"/>
        <v>1.5625E-2</v>
      </c>
      <c r="M29" s="24">
        <v>0</v>
      </c>
      <c r="N29" s="32">
        <f t="shared" si="4"/>
        <v>0</v>
      </c>
      <c r="O29" s="24">
        <v>2</v>
      </c>
      <c r="P29" s="21">
        <f t="shared" si="5"/>
        <v>3.125E-2</v>
      </c>
      <c r="Q29" s="25">
        <v>0</v>
      </c>
      <c r="R29" s="32">
        <f t="shared" si="6"/>
        <v>0</v>
      </c>
    </row>
    <row r="30" spans="1:18" x14ac:dyDescent="0.25">
      <c r="A30">
        <v>27</v>
      </c>
      <c r="B30" s="17" t="s">
        <v>29</v>
      </c>
      <c r="C30" s="20">
        <v>54</v>
      </c>
      <c r="D30" s="20">
        <v>13</v>
      </c>
      <c r="E30" s="21">
        <f t="shared" si="7"/>
        <v>0.24074074074074073</v>
      </c>
      <c r="F30" s="24">
        <v>6</v>
      </c>
      <c r="G30" s="32">
        <f t="shared" si="0"/>
        <v>0.1111111111111111</v>
      </c>
      <c r="H30" s="24">
        <v>2</v>
      </c>
      <c r="I30" s="32">
        <f t="shared" si="1"/>
        <v>3.7037037037037035E-2</v>
      </c>
      <c r="J30" s="38">
        <f t="shared" si="2"/>
        <v>0.14814814814814814</v>
      </c>
      <c r="K30" s="24">
        <v>1</v>
      </c>
      <c r="L30" s="21">
        <f t="shared" si="3"/>
        <v>1.8518518518518517E-2</v>
      </c>
      <c r="M30" s="24">
        <v>1</v>
      </c>
      <c r="N30" s="32">
        <f t="shared" si="4"/>
        <v>1.8518518518518517E-2</v>
      </c>
      <c r="O30" s="24">
        <v>3</v>
      </c>
      <c r="P30" s="21">
        <f t="shared" si="5"/>
        <v>5.5555555555555552E-2</v>
      </c>
      <c r="Q30" s="25">
        <v>0</v>
      </c>
      <c r="R30" s="32">
        <f t="shared" si="6"/>
        <v>0</v>
      </c>
    </row>
    <row r="31" spans="1:18" x14ac:dyDescent="0.25">
      <c r="A31">
        <v>28</v>
      </c>
      <c r="B31" s="17" t="s">
        <v>16</v>
      </c>
      <c r="C31" s="20">
        <v>89</v>
      </c>
      <c r="D31" s="20">
        <v>20</v>
      </c>
      <c r="E31" s="21">
        <f t="shared" si="7"/>
        <v>0.2247191011235955</v>
      </c>
      <c r="F31" s="24">
        <v>8</v>
      </c>
      <c r="G31" s="32">
        <f t="shared" si="0"/>
        <v>8.98876404494382E-2</v>
      </c>
      <c r="H31" s="24">
        <v>4</v>
      </c>
      <c r="I31" s="32">
        <f t="shared" si="1"/>
        <v>4.49438202247191E-2</v>
      </c>
      <c r="J31" s="38">
        <f t="shared" si="2"/>
        <v>0.1348314606741573</v>
      </c>
      <c r="K31" s="24">
        <v>3</v>
      </c>
      <c r="L31" s="21">
        <f t="shared" si="3"/>
        <v>3.3707865168539325E-2</v>
      </c>
      <c r="M31" s="24">
        <v>2</v>
      </c>
      <c r="N31" s="32">
        <f t="shared" si="4"/>
        <v>2.247191011235955E-2</v>
      </c>
      <c r="O31" s="24">
        <v>3</v>
      </c>
      <c r="P31" s="21">
        <f t="shared" si="5"/>
        <v>3.3707865168539325E-2</v>
      </c>
      <c r="Q31" s="25">
        <v>0</v>
      </c>
      <c r="R31" s="32">
        <f t="shared" si="6"/>
        <v>0</v>
      </c>
    </row>
    <row r="32" spans="1:18" x14ac:dyDescent="0.25">
      <c r="A32">
        <v>29</v>
      </c>
      <c r="B32" s="17" t="s">
        <v>11</v>
      </c>
      <c r="C32" s="20">
        <v>97</v>
      </c>
      <c r="D32" s="20">
        <v>31</v>
      </c>
      <c r="E32" s="21">
        <f t="shared" si="7"/>
        <v>0.31958762886597936</v>
      </c>
      <c r="F32" s="24">
        <v>14</v>
      </c>
      <c r="G32" s="32">
        <f t="shared" si="0"/>
        <v>0.14432989690721648</v>
      </c>
      <c r="H32" s="24">
        <v>5</v>
      </c>
      <c r="I32" s="32">
        <f t="shared" si="1"/>
        <v>5.1546391752577317E-2</v>
      </c>
      <c r="J32" s="38">
        <f t="shared" si="2"/>
        <v>0.19587628865979381</v>
      </c>
      <c r="K32" s="24">
        <v>3</v>
      </c>
      <c r="L32" s="21">
        <f t="shared" si="3"/>
        <v>3.0927835051546393E-2</v>
      </c>
      <c r="M32" s="24">
        <v>2</v>
      </c>
      <c r="N32" s="32">
        <f t="shared" si="4"/>
        <v>2.0618556701030927E-2</v>
      </c>
      <c r="O32" s="25">
        <v>7</v>
      </c>
      <c r="P32" s="21">
        <f t="shared" si="5"/>
        <v>7.2164948453608241E-2</v>
      </c>
      <c r="Q32" s="24">
        <v>0</v>
      </c>
      <c r="R32" s="32">
        <f t="shared" si="6"/>
        <v>0</v>
      </c>
    </row>
    <row r="33" spans="1:18" x14ac:dyDescent="0.25">
      <c r="A33">
        <v>30</v>
      </c>
      <c r="B33" s="17" t="s">
        <v>18</v>
      </c>
      <c r="C33" s="20">
        <v>15</v>
      </c>
      <c r="D33" s="20">
        <v>11</v>
      </c>
      <c r="E33" s="21">
        <f t="shared" si="7"/>
        <v>0.73333333333333328</v>
      </c>
      <c r="F33" s="24">
        <v>2</v>
      </c>
      <c r="G33" s="32">
        <f t="shared" si="0"/>
        <v>0.13333333333333333</v>
      </c>
      <c r="H33" s="24">
        <v>2</v>
      </c>
      <c r="I33" s="32">
        <f t="shared" si="1"/>
        <v>0.13333333333333333</v>
      </c>
      <c r="J33" s="39">
        <f t="shared" si="2"/>
        <v>0.26666666666666666</v>
      </c>
      <c r="K33" s="24">
        <v>1</v>
      </c>
      <c r="L33" s="21">
        <f t="shared" si="3"/>
        <v>6.6666666666666666E-2</v>
      </c>
      <c r="M33" s="25">
        <v>1</v>
      </c>
      <c r="N33" s="32">
        <f t="shared" si="4"/>
        <v>6.6666666666666666E-2</v>
      </c>
      <c r="O33" s="24">
        <v>5</v>
      </c>
      <c r="P33" s="21">
        <f t="shared" si="5"/>
        <v>0.33333333333333331</v>
      </c>
      <c r="Q33" s="24">
        <v>0</v>
      </c>
      <c r="R33" s="32">
        <f t="shared" si="6"/>
        <v>0</v>
      </c>
    </row>
    <row r="34" spans="1:18" x14ac:dyDescent="0.25">
      <c r="A34">
        <v>31</v>
      </c>
      <c r="B34" s="17" t="s">
        <v>26</v>
      </c>
      <c r="C34" s="20">
        <v>29</v>
      </c>
      <c r="D34" s="20">
        <v>12</v>
      </c>
      <c r="E34" s="21">
        <f t="shared" si="7"/>
        <v>0.41379310344827586</v>
      </c>
      <c r="F34" s="24">
        <v>2</v>
      </c>
      <c r="G34" s="32">
        <f t="shared" si="0"/>
        <v>6.8965517241379309E-2</v>
      </c>
      <c r="H34" s="24">
        <v>1</v>
      </c>
      <c r="I34" s="32">
        <f t="shared" si="1"/>
        <v>3.4482758620689655E-2</v>
      </c>
      <c r="J34" s="39">
        <f t="shared" si="2"/>
        <v>0.10344827586206896</v>
      </c>
      <c r="K34" s="25">
        <v>2</v>
      </c>
      <c r="L34" s="21">
        <f>K34/C34</f>
        <v>6.8965517241379309E-2</v>
      </c>
      <c r="M34" s="24">
        <v>3</v>
      </c>
      <c r="N34" s="32">
        <f t="shared" si="4"/>
        <v>0.10344827586206896</v>
      </c>
      <c r="O34" s="24">
        <v>4</v>
      </c>
      <c r="P34" s="21">
        <f t="shared" si="5"/>
        <v>0.13793103448275862</v>
      </c>
      <c r="Q34" s="24">
        <v>0</v>
      </c>
      <c r="R34" s="32">
        <f t="shared" si="6"/>
        <v>0</v>
      </c>
    </row>
    <row r="35" spans="1:18" x14ac:dyDescent="0.25">
      <c r="A35">
        <v>32</v>
      </c>
      <c r="B35" s="17" t="s">
        <v>30</v>
      </c>
      <c r="C35" s="20">
        <v>52</v>
      </c>
      <c r="D35" s="20">
        <v>4</v>
      </c>
      <c r="E35" s="21">
        <f t="shared" si="7"/>
        <v>7.6923076923076927E-2</v>
      </c>
      <c r="F35" s="24">
        <v>1</v>
      </c>
      <c r="G35" s="32">
        <f t="shared" si="0"/>
        <v>1.9230769230769232E-2</v>
      </c>
      <c r="H35" s="25">
        <v>1</v>
      </c>
      <c r="I35" s="32">
        <f>H35/C35</f>
        <v>1.9230769230769232E-2</v>
      </c>
      <c r="J35" s="21">
        <f t="shared" si="2"/>
        <v>3.8461538461538464E-2</v>
      </c>
      <c r="K35" s="24">
        <v>0</v>
      </c>
      <c r="L35" s="21">
        <f t="shared" si="3"/>
        <v>0</v>
      </c>
      <c r="M35" s="24">
        <v>0</v>
      </c>
      <c r="N35" s="32">
        <f t="shared" si="4"/>
        <v>0</v>
      </c>
      <c r="O35" s="24">
        <v>2</v>
      </c>
      <c r="P35" s="21">
        <f t="shared" si="5"/>
        <v>3.8461538461538464E-2</v>
      </c>
      <c r="Q35" s="24">
        <v>0</v>
      </c>
      <c r="R35" s="32">
        <f t="shared" si="6"/>
        <v>0</v>
      </c>
    </row>
    <row r="36" spans="1:18" s="1" customFormat="1" x14ac:dyDescent="0.25">
      <c r="B36" s="19" t="s">
        <v>42</v>
      </c>
      <c r="C36" s="26">
        <f>SUM(C4:C35)</f>
        <v>2106</v>
      </c>
      <c r="D36" s="27">
        <f>SUM(D4:D35)</f>
        <v>445</v>
      </c>
      <c r="E36" s="31">
        <f t="shared" si="7"/>
        <v>0.21130104463437796</v>
      </c>
      <c r="F36" s="26">
        <f>SUM(F4:F35)</f>
        <v>181</v>
      </c>
      <c r="G36" s="33">
        <f t="shared" si="0"/>
        <v>8.594491927825261E-2</v>
      </c>
      <c r="H36" s="26">
        <f>SUM(H4:H35)</f>
        <v>81</v>
      </c>
      <c r="I36" s="33">
        <f t="shared" si="1"/>
        <v>3.8461538461538464E-2</v>
      </c>
      <c r="J36" s="31">
        <f t="shared" si="2"/>
        <v>0.12440645773979107</v>
      </c>
      <c r="K36" s="26">
        <f>SUM(K4:K35)</f>
        <v>41</v>
      </c>
      <c r="L36" s="31">
        <f t="shared" si="3"/>
        <v>1.9468186134852801E-2</v>
      </c>
      <c r="M36" s="26">
        <f>SUM(M4:M35)</f>
        <v>43</v>
      </c>
      <c r="N36" s="33">
        <f t="shared" si="4"/>
        <v>2.0417853751187084E-2</v>
      </c>
      <c r="O36" s="26">
        <f>SUM(O4:O35)</f>
        <v>97</v>
      </c>
      <c r="P36" s="31">
        <f t="shared" si="5"/>
        <v>4.6058879392212725E-2</v>
      </c>
      <c r="Q36" s="26">
        <f>SUM(Q4:Q35)</f>
        <v>2</v>
      </c>
      <c r="R36" s="33">
        <f t="shared" si="6"/>
        <v>9.4966761633428305E-4</v>
      </c>
    </row>
    <row r="37" spans="1:18" x14ac:dyDescent="0.25">
      <c r="B37" s="4"/>
    </row>
    <row r="38" spans="1:18" x14ac:dyDescent="0.25">
      <c r="B38" s="8" t="s">
        <v>53</v>
      </c>
      <c r="C38" s="9"/>
      <c r="D38" s="9"/>
      <c r="E38" s="9"/>
    </row>
    <row r="40" spans="1:18" x14ac:dyDescent="0.25">
      <c r="B40" s="36"/>
      <c r="C40" t="s">
        <v>56</v>
      </c>
    </row>
    <row r="41" spans="1:18" x14ac:dyDescent="0.25">
      <c r="B41" s="37"/>
      <c r="C41" t="s">
        <v>58</v>
      </c>
    </row>
    <row r="42" spans="1:18" x14ac:dyDescent="0.25">
      <c r="B42" s="35"/>
      <c r="C42" t="s">
        <v>57</v>
      </c>
    </row>
    <row r="43" spans="1:18" x14ac:dyDescent="0.25">
      <c r="C43" t="s">
        <v>59</v>
      </c>
    </row>
  </sheetData>
  <mergeCells count="6">
    <mergeCell ref="B1:R1"/>
    <mergeCell ref="B2:R2"/>
    <mergeCell ref="H3:I3"/>
    <mergeCell ref="K3:L3"/>
    <mergeCell ref="M3:N3"/>
    <mergeCell ref="O3:P3"/>
  </mergeCells>
  <pageMargins left="0.7" right="0.7" top="0.75" bottom="0.75" header="0.3" footer="0.3"/>
  <pageSetup paperSize="9" orientation="portrait" r:id="rId1"/>
  <headerFooter>
    <oddHeader>&amp;L&amp;"Calibri"&amp;10 Official&amp;1#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S23"/>
  <sheetViews>
    <sheetView tabSelected="1" zoomScaleNormal="100" workbookViewId="0">
      <selection activeCell="K1" sqref="K1"/>
    </sheetView>
  </sheetViews>
  <sheetFormatPr defaultRowHeight="15" x14ac:dyDescent="0.25"/>
  <cols>
    <col min="3" max="3" width="16.5703125" customWidth="1"/>
    <col min="4" max="4" width="11" customWidth="1"/>
  </cols>
  <sheetData>
    <row r="3" spans="3:19" ht="15.75" x14ac:dyDescent="0.25">
      <c r="C3" s="62" t="s">
        <v>52</v>
      </c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</row>
    <row r="4" spans="3:19" x14ac:dyDescent="0.25">
      <c r="C4" s="64" t="s">
        <v>51</v>
      </c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</row>
    <row r="5" spans="3:19" x14ac:dyDescent="0.25"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</row>
    <row r="6" spans="3:19" x14ac:dyDescent="0.25">
      <c r="C6" s="50" t="s">
        <v>65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</row>
    <row r="8" spans="3:19" x14ac:dyDescent="0.25">
      <c r="C8" s="40"/>
      <c r="D8" s="43" t="s">
        <v>60</v>
      </c>
      <c r="E8" s="43" t="s">
        <v>61</v>
      </c>
      <c r="F8" s="43" t="s">
        <v>63</v>
      </c>
    </row>
    <row r="9" spans="3:19" x14ac:dyDescent="0.25">
      <c r="C9" s="42" t="s">
        <v>25</v>
      </c>
      <c r="D9" s="20">
        <v>12</v>
      </c>
      <c r="E9" s="43">
        <v>7</v>
      </c>
      <c r="F9" s="45">
        <f t="shared" ref="F9:F16" si="0">E9/D9</f>
        <v>0.58333333333333337</v>
      </c>
    </row>
    <row r="10" spans="3:19" x14ac:dyDescent="0.25">
      <c r="C10" s="42" t="s">
        <v>40</v>
      </c>
      <c r="D10" s="20">
        <v>2</v>
      </c>
      <c r="E10" s="43">
        <v>1</v>
      </c>
      <c r="F10" s="45">
        <f t="shared" si="0"/>
        <v>0.5</v>
      </c>
    </row>
    <row r="11" spans="3:19" x14ac:dyDescent="0.25">
      <c r="C11" s="42" t="s">
        <v>14</v>
      </c>
      <c r="D11" s="41">
        <v>17</v>
      </c>
      <c r="E11" s="44">
        <v>9</v>
      </c>
      <c r="F11" s="45">
        <f t="shared" si="0"/>
        <v>0.52941176470588236</v>
      </c>
    </row>
    <row r="12" spans="3:19" x14ac:dyDescent="0.25">
      <c r="C12" s="42" t="s">
        <v>15</v>
      </c>
      <c r="D12" s="41">
        <v>79</v>
      </c>
      <c r="E12" s="43">
        <v>51</v>
      </c>
      <c r="F12" s="45">
        <f t="shared" si="0"/>
        <v>0.64556962025316456</v>
      </c>
    </row>
    <row r="13" spans="3:19" x14ac:dyDescent="0.25">
      <c r="C13" s="42" t="s">
        <v>67</v>
      </c>
      <c r="D13" s="41">
        <v>33</v>
      </c>
      <c r="E13" s="43">
        <v>19</v>
      </c>
      <c r="F13" s="45">
        <f t="shared" si="0"/>
        <v>0.5757575757575758</v>
      </c>
    </row>
    <row r="14" spans="3:19" x14ac:dyDescent="0.25">
      <c r="C14" s="42" t="s">
        <v>32</v>
      </c>
      <c r="D14" s="47">
        <v>7</v>
      </c>
      <c r="E14" s="43">
        <v>1</v>
      </c>
      <c r="F14" s="52">
        <f t="shared" si="0"/>
        <v>0.14285714285714285</v>
      </c>
    </row>
    <row r="15" spans="3:19" x14ac:dyDescent="0.25">
      <c r="C15" s="42" t="s">
        <v>12</v>
      </c>
      <c r="D15" s="41">
        <v>58</v>
      </c>
      <c r="E15" s="48">
        <v>22</v>
      </c>
      <c r="F15" s="52">
        <f t="shared" si="0"/>
        <v>0.37931034482758619</v>
      </c>
    </row>
    <row r="16" spans="3:19" x14ac:dyDescent="0.25">
      <c r="C16" s="46" t="s">
        <v>62</v>
      </c>
      <c r="D16" s="43">
        <f>SUM(D9:D15)</f>
        <v>208</v>
      </c>
      <c r="E16" s="43">
        <f>SUM(E9:E15)</f>
        <v>110</v>
      </c>
      <c r="F16" s="49">
        <f t="shared" si="0"/>
        <v>0.52884615384615385</v>
      </c>
    </row>
    <row r="20" spans="3:19" x14ac:dyDescent="0.25">
      <c r="C20" s="53" t="s">
        <v>66</v>
      </c>
    </row>
    <row r="22" spans="3:19" x14ac:dyDescent="0.25">
      <c r="C22" s="60" t="s">
        <v>64</v>
      </c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</row>
    <row r="23" spans="3:19" x14ac:dyDescent="0.25"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</row>
  </sheetData>
  <mergeCells count="3">
    <mergeCell ref="C22:S23"/>
    <mergeCell ref="C3:S3"/>
    <mergeCell ref="C4:S4"/>
  </mergeCells>
  <pageMargins left="0.7" right="0.7" top="0.75" bottom="0.75" header="0.3" footer="0.3"/>
  <pageSetup paperSize="9" orientation="portrait" r:id="rId1"/>
  <headerFooter>
    <oddHeader>&amp;L&amp;"Calibri"&amp;10 Official&amp;1#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workbookViewId="0">
      <selection activeCell="F43" sqref="F43"/>
    </sheetView>
  </sheetViews>
  <sheetFormatPr defaultRowHeight="15" x14ac:dyDescent="0.25"/>
  <cols>
    <col min="1" max="1" width="28.28515625" customWidth="1"/>
    <col min="2" max="4" width="15.7109375" customWidth="1"/>
  </cols>
  <sheetData>
    <row r="1" spans="1:15" ht="15.75" x14ac:dyDescent="0.25">
      <c r="A1" s="54" t="s">
        <v>52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x14ac:dyDescent="0.25">
      <c r="A2" s="56" t="s">
        <v>54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5" ht="90" customHeight="1" x14ac:dyDescent="0.25">
      <c r="A3" s="12"/>
      <c r="B3" s="10" t="s">
        <v>44</v>
      </c>
      <c r="C3" s="10" t="s">
        <v>45</v>
      </c>
      <c r="D3" s="10" t="s">
        <v>46</v>
      </c>
      <c r="E3" s="65" t="s">
        <v>0</v>
      </c>
      <c r="F3" s="65"/>
      <c r="G3" s="66" t="s">
        <v>7</v>
      </c>
      <c r="H3" s="67"/>
      <c r="I3" s="65" t="s">
        <v>50</v>
      </c>
      <c r="J3" s="65"/>
      <c r="K3" s="65" t="s">
        <v>8</v>
      </c>
      <c r="L3" s="65"/>
      <c r="M3" s="13"/>
    </row>
    <row r="4" spans="1:15" x14ac:dyDescent="0.25">
      <c r="A4" s="3" t="s">
        <v>43</v>
      </c>
      <c r="B4" s="20">
        <v>3</v>
      </c>
      <c r="C4" s="20">
        <v>0</v>
      </c>
      <c r="D4" s="21">
        <f>C4/B4</f>
        <v>0</v>
      </c>
      <c r="E4" s="22">
        <v>0</v>
      </c>
      <c r="F4" s="23">
        <f>E4/B4</f>
        <v>0</v>
      </c>
      <c r="G4" s="22">
        <v>0</v>
      </c>
      <c r="H4" s="23">
        <f>G4/B4</f>
        <v>0</v>
      </c>
      <c r="I4" s="22">
        <v>0</v>
      </c>
      <c r="J4" s="23">
        <f>I4/B4</f>
        <v>0</v>
      </c>
      <c r="K4" s="22">
        <v>0</v>
      </c>
      <c r="L4" s="23">
        <f>K4/B4</f>
        <v>0</v>
      </c>
      <c r="M4" s="13"/>
    </row>
    <row r="5" spans="1:15" x14ac:dyDescent="0.25">
      <c r="A5" s="3" t="s">
        <v>24</v>
      </c>
      <c r="B5" s="20">
        <v>3</v>
      </c>
      <c r="C5" s="20">
        <v>3</v>
      </c>
      <c r="D5" s="21">
        <f>C5/B5</f>
        <v>1</v>
      </c>
      <c r="E5" s="25">
        <v>2</v>
      </c>
      <c r="F5" s="23">
        <f>E5/B5</f>
        <v>0.66666666666666663</v>
      </c>
      <c r="G5" s="25">
        <v>1</v>
      </c>
      <c r="H5" s="23">
        <f>G5/B5</f>
        <v>0.33333333333333331</v>
      </c>
      <c r="I5" s="25">
        <v>0</v>
      </c>
      <c r="J5" s="23">
        <f>I5/B5</f>
        <v>0</v>
      </c>
      <c r="K5" s="22">
        <v>0</v>
      </c>
      <c r="L5" s="23">
        <f>K5/B5</f>
        <v>0</v>
      </c>
      <c r="M5" s="13"/>
    </row>
    <row r="6" spans="1:15" x14ac:dyDescent="0.25">
      <c r="A6" s="3" t="s">
        <v>23</v>
      </c>
      <c r="B6" s="20">
        <v>47</v>
      </c>
      <c r="C6" s="20">
        <v>5</v>
      </c>
      <c r="D6" s="21">
        <f>C6/B6</f>
        <v>0.10638297872340426</v>
      </c>
      <c r="E6" s="25">
        <v>2</v>
      </c>
      <c r="F6" s="23">
        <f t="shared" ref="F6:F36" si="0">E6/B6</f>
        <v>4.2553191489361701E-2</v>
      </c>
      <c r="G6" s="25">
        <v>3</v>
      </c>
      <c r="H6" s="23">
        <f t="shared" ref="H6:H36" si="1">G6/B6</f>
        <v>6.3829787234042548E-2</v>
      </c>
      <c r="I6" s="25">
        <v>0</v>
      </c>
      <c r="J6" s="23">
        <f t="shared" ref="J6:J36" si="2">I6/B6</f>
        <v>0</v>
      </c>
      <c r="K6" s="22">
        <v>0</v>
      </c>
      <c r="L6" s="23">
        <f t="shared" ref="L6:L36" si="3">K6/B6</f>
        <v>0</v>
      </c>
      <c r="M6" s="13"/>
    </row>
    <row r="7" spans="1:15" x14ac:dyDescent="0.25">
      <c r="A7" s="3" t="s">
        <v>37</v>
      </c>
      <c r="B7" s="20">
        <v>33</v>
      </c>
      <c r="C7" s="20">
        <v>1</v>
      </c>
      <c r="D7" s="21">
        <f t="shared" ref="D7:D36" si="4">C7/B7</f>
        <v>3.0303030303030304E-2</v>
      </c>
      <c r="E7" s="25">
        <v>0</v>
      </c>
      <c r="F7" s="23">
        <f t="shared" si="0"/>
        <v>0</v>
      </c>
      <c r="G7" s="25">
        <v>1</v>
      </c>
      <c r="H7" s="23">
        <f t="shared" si="1"/>
        <v>3.0303030303030304E-2</v>
      </c>
      <c r="I7" s="25">
        <v>0</v>
      </c>
      <c r="J7" s="23">
        <f t="shared" si="2"/>
        <v>0</v>
      </c>
      <c r="K7" s="22">
        <v>0</v>
      </c>
      <c r="L7" s="23">
        <f t="shared" si="3"/>
        <v>0</v>
      </c>
      <c r="M7" s="13"/>
    </row>
    <row r="8" spans="1:15" x14ac:dyDescent="0.25">
      <c r="A8" s="3" t="s">
        <v>34</v>
      </c>
      <c r="B8" s="20">
        <v>12</v>
      </c>
      <c r="C8" s="20">
        <v>4</v>
      </c>
      <c r="D8" s="21">
        <f t="shared" si="4"/>
        <v>0.33333333333333331</v>
      </c>
      <c r="E8" s="25">
        <v>1</v>
      </c>
      <c r="F8" s="23">
        <f t="shared" si="0"/>
        <v>8.3333333333333329E-2</v>
      </c>
      <c r="G8" s="25">
        <v>1</v>
      </c>
      <c r="H8" s="23">
        <f t="shared" si="1"/>
        <v>8.3333333333333329E-2</v>
      </c>
      <c r="I8" s="25">
        <v>2</v>
      </c>
      <c r="J8" s="23">
        <f t="shared" si="2"/>
        <v>0.16666666666666666</v>
      </c>
      <c r="K8" s="22">
        <v>0</v>
      </c>
      <c r="L8" s="23">
        <f t="shared" si="3"/>
        <v>0</v>
      </c>
      <c r="M8" s="13"/>
    </row>
    <row r="9" spans="1:15" x14ac:dyDescent="0.25">
      <c r="A9" s="3" t="s">
        <v>17</v>
      </c>
      <c r="B9" s="20">
        <v>97</v>
      </c>
      <c r="C9" s="20">
        <v>31</v>
      </c>
      <c r="D9" s="21">
        <f t="shared" si="4"/>
        <v>0.31958762886597936</v>
      </c>
      <c r="E9" s="25">
        <v>10</v>
      </c>
      <c r="F9" s="23">
        <f t="shared" si="0"/>
        <v>0.10309278350515463</v>
      </c>
      <c r="G9" s="25">
        <v>11</v>
      </c>
      <c r="H9" s="23">
        <f t="shared" si="1"/>
        <v>0.1134020618556701</v>
      </c>
      <c r="I9" s="25">
        <v>8</v>
      </c>
      <c r="J9" s="23">
        <f t="shared" si="2"/>
        <v>8.247422680412371E-2</v>
      </c>
      <c r="K9" s="22">
        <v>2</v>
      </c>
      <c r="L9" s="23">
        <f t="shared" si="3"/>
        <v>2.0618556701030927E-2</v>
      </c>
      <c r="M9" s="13"/>
    </row>
    <row r="10" spans="1:15" x14ac:dyDescent="0.25">
      <c r="A10" s="3" t="s">
        <v>14</v>
      </c>
      <c r="B10" s="20">
        <v>283</v>
      </c>
      <c r="C10" s="20">
        <v>18</v>
      </c>
      <c r="D10" s="21">
        <f t="shared" si="4"/>
        <v>6.3604240282685506E-2</v>
      </c>
      <c r="E10" s="25">
        <v>4</v>
      </c>
      <c r="F10" s="23">
        <f t="shared" si="0"/>
        <v>1.4134275618374558E-2</v>
      </c>
      <c r="G10" s="25">
        <v>10</v>
      </c>
      <c r="H10" s="23">
        <f t="shared" si="1"/>
        <v>3.5335689045936397E-2</v>
      </c>
      <c r="I10" s="25">
        <v>2</v>
      </c>
      <c r="J10" s="23">
        <f t="shared" si="2"/>
        <v>7.0671378091872791E-3</v>
      </c>
      <c r="K10" s="22">
        <v>2</v>
      </c>
      <c r="L10" s="23">
        <f t="shared" si="3"/>
        <v>7.0671378091872791E-3</v>
      </c>
      <c r="M10" s="13"/>
    </row>
    <row r="11" spans="1:15" x14ac:dyDescent="0.25">
      <c r="A11" s="3" t="s">
        <v>27</v>
      </c>
      <c r="B11" s="20">
        <v>92</v>
      </c>
      <c r="C11" s="20">
        <v>9</v>
      </c>
      <c r="D11" s="21">
        <f t="shared" si="4"/>
        <v>9.7826086956521743E-2</v>
      </c>
      <c r="E11" s="25">
        <v>3</v>
      </c>
      <c r="F11" s="23">
        <f t="shared" si="0"/>
        <v>3.2608695652173912E-2</v>
      </c>
      <c r="G11" s="25">
        <v>1</v>
      </c>
      <c r="H11" s="23">
        <f t="shared" si="1"/>
        <v>1.0869565217391304E-2</v>
      </c>
      <c r="I11" s="25">
        <v>4</v>
      </c>
      <c r="J11" s="23">
        <f t="shared" si="2"/>
        <v>4.3478260869565216E-2</v>
      </c>
      <c r="K11" s="22">
        <v>1</v>
      </c>
      <c r="L11" s="23">
        <f t="shared" si="3"/>
        <v>1.0869565217391304E-2</v>
      </c>
      <c r="M11" s="13"/>
    </row>
    <row r="12" spans="1:15" x14ac:dyDescent="0.25">
      <c r="A12" s="3" t="s">
        <v>21</v>
      </c>
      <c r="B12" s="20">
        <v>142</v>
      </c>
      <c r="C12" s="20">
        <v>45</v>
      </c>
      <c r="D12" s="21">
        <f t="shared" si="4"/>
        <v>0.31690140845070425</v>
      </c>
      <c r="E12" s="25">
        <v>17</v>
      </c>
      <c r="F12" s="23">
        <f t="shared" si="0"/>
        <v>0.11971830985915492</v>
      </c>
      <c r="G12" s="25">
        <v>7</v>
      </c>
      <c r="H12" s="23">
        <f t="shared" si="1"/>
        <v>4.9295774647887321E-2</v>
      </c>
      <c r="I12" s="25">
        <v>16</v>
      </c>
      <c r="J12" s="23">
        <f t="shared" si="2"/>
        <v>0.11267605633802817</v>
      </c>
      <c r="K12" s="22">
        <v>5</v>
      </c>
      <c r="L12" s="23">
        <f t="shared" si="3"/>
        <v>3.5211267605633804E-2</v>
      </c>
      <c r="M12" s="13"/>
    </row>
    <row r="13" spans="1:15" x14ac:dyDescent="0.25">
      <c r="A13" s="3" t="s">
        <v>20</v>
      </c>
      <c r="B13" s="20">
        <v>19</v>
      </c>
      <c r="C13" s="20">
        <v>6</v>
      </c>
      <c r="D13" s="21">
        <f t="shared" si="4"/>
        <v>0.31578947368421051</v>
      </c>
      <c r="E13" s="25">
        <v>1</v>
      </c>
      <c r="F13" s="23">
        <f t="shared" si="0"/>
        <v>5.2631578947368418E-2</v>
      </c>
      <c r="G13" s="25">
        <v>5</v>
      </c>
      <c r="H13" s="23">
        <f t="shared" si="1"/>
        <v>0.26315789473684209</v>
      </c>
      <c r="I13" s="25">
        <v>0</v>
      </c>
      <c r="J13" s="23">
        <f t="shared" si="2"/>
        <v>0</v>
      </c>
      <c r="K13" s="22">
        <v>0</v>
      </c>
      <c r="L13" s="23">
        <f t="shared" si="3"/>
        <v>0</v>
      </c>
      <c r="M13" s="13"/>
    </row>
    <row r="14" spans="1:15" x14ac:dyDescent="0.25">
      <c r="A14" s="3" t="s">
        <v>12</v>
      </c>
      <c r="B14" s="20">
        <v>247</v>
      </c>
      <c r="C14" s="20">
        <v>38</v>
      </c>
      <c r="D14" s="21">
        <f t="shared" si="4"/>
        <v>0.15384615384615385</v>
      </c>
      <c r="E14" s="25">
        <v>13</v>
      </c>
      <c r="F14" s="23">
        <f t="shared" si="0"/>
        <v>5.2631578947368418E-2</v>
      </c>
      <c r="G14" s="25">
        <v>17</v>
      </c>
      <c r="H14" s="23">
        <f t="shared" si="1"/>
        <v>6.8825910931174086E-2</v>
      </c>
      <c r="I14" s="25">
        <v>4</v>
      </c>
      <c r="J14" s="23">
        <f t="shared" si="2"/>
        <v>1.6194331983805668E-2</v>
      </c>
      <c r="K14" s="22">
        <v>4</v>
      </c>
      <c r="L14" s="23">
        <f t="shared" si="3"/>
        <v>1.6194331983805668E-2</v>
      </c>
      <c r="M14" s="13"/>
    </row>
    <row r="15" spans="1:15" x14ac:dyDescent="0.25">
      <c r="A15" s="3" t="s">
        <v>35</v>
      </c>
      <c r="B15" s="20">
        <v>12</v>
      </c>
      <c r="C15" s="20">
        <v>1</v>
      </c>
      <c r="D15" s="21">
        <f t="shared" si="4"/>
        <v>8.3333333333333329E-2</v>
      </c>
      <c r="E15" s="25">
        <v>0</v>
      </c>
      <c r="F15" s="23">
        <f t="shared" si="0"/>
        <v>0</v>
      </c>
      <c r="G15" s="25">
        <v>0</v>
      </c>
      <c r="H15" s="23">
        <f t="shared" si="1"/>
        <v>0</v>
      </c>
      <c r="I15" s="25">
        <v>1</v>
      </c>
      <c r="J15" s="23">
        <f t="shared" si="2"/>
        <v>8.3333333333333329E-2</v>
      </c>
      <c r="K15" s="22">
        <v>0</v>
      </c>
      <c r="L15" s="23">
        <f t="shared" si="3"/>
        <v>0</v>
      </c>
      <c r="M15" s="13"/>
    </row>
    <row r="16" spans="1:15" x14ac:dyDescent="0.25">
      <c r="A16" s="3" t="s">
        <v>36</v>
      </c>
      <c r="B16" s="20">
        <v>11</v>
      </c>
      <c r="C16" s="20">
        <v>2</v>
      </c>
      <c r="D16" s="21">
        <f t="shared" si="4"/>
        <v>0.18181818181818182</v>
      </c>
      <c r="E16" s="25">
        <v>1</v>
      </c>
      <c r="F16" s="23">
        <f t="shared" si="0"/>
        <v>9.0909090909090912E-2</v>
      </c>
      <c r="G16" s="25">
        <v>1</v>
      </c>
      <c r="H16" s="23">
        <f t="shared" si="1"/>
        <v>9.0909090909090912E-2</v>
      </c>
      <c r="I16" s="25">
        <v>0</v>
      </c>
      <c r="J16" s="23">
        <f t="shared" si="2"/>
        <v>0</v>
      </c>
      <c r="K16" s="22">
        <v>0</v>
      </c>
      <c r="L16" s="23">
        <f t="shared" si="3"/>
        <v>0</v>
      </c>
      <c r="M16" s="13"/>
    </row>
    <row r="17" spans="1:13" x14ac:dyDescent="0.25">
      <c r="A17" s="3" t="s">
        <v>22</v>
      </c>
      <c r="B17" s="20">
        <v>262</v>
      </c>
      <c r="C17" s="20">
        <v>48</v>
      </c>
      <c r="D17" s="21">
        <f t="shared" si="4"/>
        <v>0.18320610687022901</v>
      </c>
      <c r="E17" s="25">
        <v>23</v>
      </c>
      <c r="F17" s="23">
        <f t="shared" si="0"/>
        <v>8.7786259541984726E-2</v>
      </c>
      <c r="G17" s="25">
        <v>18</v>
      </c>
      <c r="H17" s="23">
        <f t="shared" si="1"/>
        <v>6.8702290076335881E-2</v>
      </c>
      <c r="I17" s="25">
        <v>5</v>
      </c>
      <c r="J17" s="23">
        <f t="shared" si="2"/>
        <v>1.9083969465648856E-2</v>
      </c>
      <c r="K17" s="22">
        <v>2</v>
      </c>
      <c r="L17" s="23">
        <f t="shared" si="3"/>
        <v>7.6335877862595417E-3</v>
      </c>
      <c r="M17" s="13"/>
    </row>
    <row r="18" spans="1:13" x14ac:dyDescent="0.25">
      <c r="A18" s="3" t="s">
        <v>19</v>
      </c>
      <c r="B18" s="20">
        <v>60</v>
      </c>
      <c r="C18" s="20">
        <v>4</v>
      </c>
      <c r="D18" s="21">
        <f t="shared" si="4"/>
        <v>6.6666666666666666E-2</v>
      </c>
      <c r="E18" s="25">
        <v>1</v>
      </c>
      <c r="F18" s="23">
        <f t="shared" si="0"/>
        <v>1.6666666666666666E-2</v>
      </c>
      <c r="G18" s="25">
        <v>2</v>
      </c>
      <c r="H18" s="23">
        <f t="shared" si="1"/>
        <v>3.3333333333333333E-2</v>
      </c>
      <c r="I18" s="25">
        <v>1</v>
      </c>
      <c r="J18" s="23">
        <f t="shared" si="2"/>
        <v>1.6666666666666666E-2</v>
      </c>
      <c r="K18" s="25">
        <v>0</v>
      </c>
      <c r="L18" s="23">
        <f t="shared" si="3"/>
        <v>0</v>
      </c>
      <c r="M18" s="13"/>
    </row>
    <row r="19" spans="1:13" x14ac:dyDescent="0.25">
      <c r="A19" s="3" t="s">
        <v>33</v>
      </c>
      <c r="B19" s="20">
        <v>13</v>
      </c>
      <c r="C19" s="20">
        <v>3</v>
      </c>
      <c r="D19" s="21">
        <f t="shared" si="4"/>
        <v>0.23076923076923078</v>
      </c>
      <c r="E19" s="25">
        <v>0</v>
      </c>
      <c r="F19" s="23">
        <f t="shared" si="0"/>
        <v>0</v>
      </c>
      <c r="G19" s="25">
        <v>1</v>
      </c>
      <c r="H19" s="23">
        <f t="shared" si="1"/>
        <v>7.6923076923076927E-2</v>
      </c>
      <c r="I19" s="25">
        <v>2</v>
      </c>
      <c r="J19" s="23">
        <f t="shared" si="2"/>
        <v>0.15384615384615385</v>
      </c>
      <c r="K19" s="25">
        <v>0</v>
      </c>
      <c r="L19" s="23">
        <f t="shared" si="3"/>
        <v>0</v>
      </c>
      <c r="M19" s="13"/>
    </row>
    <row r="20" spans="1:13" x14ac:dyDescent="0.25">
      <c r="A20" s="2" t="s">
        <v>39</v>
      </c>
      <c r="B20" s="20">
        <v>3</v>
      </c>
      <c r="C20" s="20">
        <v>1</v>
      </c>
      <c r="D20" s="21">
        <f t="shared" si="4"/>
        <v>0.33333333333333331</v>
      </c>
      <c r="E20" s="25">
        <v>0</v>
      </c>
      <c r="F20" s="23">
        <f t="shared" si="0"/>
        <v>0</v>
      </c>
      <c r="G20" s="25">
        <v>1</v>
      </c>
      <c r="H20" s="23">
        <f t="shared" si="1"/>
        <v>0.33333333333333331</v>
      </c>
      <c r="I20" s="25">
        <v>0</v>
      </c>
      <c r="J20" s="23">
        <f t="shared" si="2"/>
        <v>0</v>
      </c>
      <c r="K20" s="25">
        <v>0</v>
      </c>
      <c r="L20" s="23">
        <f t="shared" si="3"/>
        <v>0</v>
      </c>
      <c r="M20" s="13"/>
    </row>
    <row r="21" spans="1:13" x14ac:dyDescent="0.25">
      <c r="A21" s="3" t="s">
        <v>28</v>
      </c>
      <c r="B21" s="20">
        <v>37</v>
      </c>
      <c r="C21" s="20">
        <v>1</v>
      </c>
      <c r="D21" s="21">
        <f t="shared" si="4"/>
        <v>2.7027027027027029E-2</v>
      </c>
      <c r="E21" s="25">
        <v>1</v>
      </c>
      <c r="F21" s="23">
        <f t="shared" si="0"/>
        <v>2.7027027027027029E-2</v>
      </c>
      <c r="G21" s="25">
        <v>0</v>
      </c>
      <c r="H21" s="23">
        <f t="shared" si="1"/>
        <v>0</v>
      </c>
      <c r="I21" s="25">
        <v>0</v>
      </c>
      <c r="J21" s="23">
        <f t="shared" si="2"/>
        <v>0</v>
      </c>
      <c r="K21" s="25">
        <v>0</v>
      </c>
      <c r="L21" s="23">
        <f t="shared" si="3"/>
        <v>0</v>
      </c>
      <c r="M21" s="13"/>
    </row>
    <row r="22" spans="1:13" x14ac:dyDescent="0.25">
      <c r="A22" s="3" t="s">
        <v>15</v>
      </c>
      <c r="B22" s="20">
        <v>186</v>
      </c>
      <c r="C22" s="20">
        <v>64</v>
      </c>
      <c r="D22" s="21">
        <f t="shared" si="4"/>
        <v>0.34408602150537637</v>
      </c>
      <c r="E22" s="25">
        <v>19</v>
      </c>
      <c r="F22" s="23">
        <f t="shared" si="0"/>
        <v>0.10215053763440861</v>
      </c>
      <c r="G22" s="25">
        <v>36</v>
      </c>
      <c r="H22" s="23">
        <f t="shared" si="1"/>
        <v>0.19354838709677419</v>
      </c>
      <c r="I22" s="25">
        <v>8</v>
      </c>
      <c r="J22" s="23">
        <f t="shared" si="2"/>
        <v>4.3010752688172046E-2</v>
      </c>
      <c r="K22" s="25">
        <v>1</v>
      </c>
      <c r="L22" s="23">
        <f t="shared" si="3"/>
        <v>5.3763440860215058E-3</v>
      </c>
      <c r="M22" s="13"/>
    </row>
    <row r="23" spans="1:13" x14ac:dyDescent="0.25">
      <c r="A23" s="3" t="s">
        <v>31</v>
      </c>
      <c r="B23" s="20">
        <v>8</v>
      </c>
      <c r="C23" s="20">
        <v>6</v>
      </c>
      <c r="D23" s="21">
        <f t="shared" si="4"/>
        <v>0.75</v>
      </c>
      <c r="E23" s="25">
        <v>0</v>
      </c>
      <c r="F23" s="23">
        <f t="shared" si="0"/>
        <v>0</v>
      </c>
      <c r="G23" s="25">
        <v>0</v>
      </c>
      <c r="H23" s="23">
        <f t="shared" si="1"/>
        <v>0</v>
      </c>
      <c r="I23" s="25">
        <v>6</v>
      </c>
      <c r="J23" s="23">
        <f t="shared" si="2"/>
        <v>0.75</v>
      </c>
      <c r="K23" s="25">
        <v>0</v>
      </c>
      <c r="L23" s="23">
        <f t="shared" si="3"/>
        <v>0</v>
      </c>
      <c r="M23" s="13"/>
    </row>
    <row r="24" spans="1:13" x14ac:dyDescent="0.25">
      <c r="A24" s="2" t="s">
        <v>32</v>
      </c>
      <c r="B24" s="20">
        <v>7</v>
      </c>
      <c r="C24" s="20">
        <v>1</v>
      </c>
      <c r="D24" s="21">
        <f t="shared" si="4"/>
        <v>0.14285714285714285</v>
      </c>
      <c r="E24" s="25">
        <v>0</v>
      </c>
      <c r="F24" s="23">
        <f t="shared" si="0"/>
        <v>0</v>
      </c>
      <c r="G24" s="25">
        <v>1</v>
      </c>
      <c r="H24" s="23">
        <f t="shared" si="1"/>
        <v>0.14285714285714285</v>
      </c>
      <c r="I24" s="25">
        <v>0</v>
      </c>
      <c r="J24" s="23">
        <f t="shared" si="2"/>
        <v>0</v>
      </c>
      <c r="K24" s="25">
        <v>0</v>
      </c>
      <c r="L24" s="23">
        <f t="shared" si="3"/>
        <v>0</v>
      </c>
      <c r="M24" s="13"/>
    </row>
    <row r="25" spans="1:13" x14ac:dyDescent="0.25">
      <c r="A25" s="2" t="s">
        <v>38</v>
      </c>
      <c r="B25" s="20">
        <v>11</v>
      </c>
      <c r="C25" s="20">
        <v>1</v>
      </c>
      <c r="D25" s="21">
        <f t="shared" si="4"/>
        <v>9.0909090909090912E-2</v>
      </c>
      <c r="E25" s="25">
        <v>0</v>
      </c>
      <c r="F25" s="23">
        <f t="shared" si="0"/>
        <v>0</v>
      </c>
      <c r="G25" s="25">
        <v>1</v>
      </c>
      <c r="H25" s="23">
        <f t="shared" si="1"/>
        <v>9.0909090909090912E-2</v>
      </c>
      <c r="I25" s="25">
        <v>0</v>
      </c>
      <c r="J25" s="23">
        <f t="shared" si="2"/>
        <v>0</v>
      </c>
      <c r="K25" s="25">
        <v>0</v>
      </c>
      <c r="L25" s="23">
        <f t="shared" si="3"/>
        <v>0</v>
      </c>
      <c r="M25" s="13"/>
    </row>
    <row r="26" spans="1:13" x14ac:dyDescent="0.25">
      <c r="A26" s="3" t="s">
        <v>25</v>
      </c>
      <c r="B26" s="20">
        <v>12</v>
      </c>
      <c r="C26" s="20">
        <v>9</v>
      </c>
      <c r="D26" s="21">
        <f t="shared" si="4"/>
        <v>0.75</v>
      </c>
      <c r="E26" s="25">
        <v>1</v>
      </c>
      <c r="F26" s="23">
        <f t="shared" si="0"/>
        <v>8.3333333333333329E-2</v>
      </c>
      <c r="G26" s="25">
        <v>6</v>
      </c>
      <c r="H26" s="23">
        <f t="shared" si="1"/>
        <v>0.5</v>
      </c>
      <c r="I26" s="25">
        <v>1</v>
      </c>
      <c r="J26" s="23">
        <f t="shared" si="2"/>
        <v>8.3333333333333329E-2</v>
      </c>
      <c r="K26" s="25">
        <v>1</v>
      </c>
      <c r="L26" s="23">
        <f t="shared" si="3"/>
        <v>8.3333333333333329E-2</v>
      </c>
      <c r="M26" s="13"/>
    </row>
    <row r="27" spans="1:13" x14ac:dyDescent="0.25">
      <c r="A27" s="3" t="s">
        <v>40</v>
      </c>
      <c r="B27" s="20">
        <v>2</v>
      </c>
      <c r="C27" s="20">
        <v>1</v>
      </c>
      <c r="D27" s="21">
        <f t="shared" si="4"/>
        <v>0.5</v>
      </c>
      <c r="E27" s="25">
        <v>1</v>
      </c>
      <c r="F27" s="23">
        <f t="shared" si="0"/>
        <v>0.5</v>
      </c>
      <c r="G27" s="25">
        <v>0</v>
      </c>
      <c r="H27" s="23">
        <f t="shared" si="1"/>
        <v>0</v>
      </c>
      <c r="I27" s="25">
        <v>0</v>
      </c>
      <c r="J27" s="23">
        <f t="shared" si="2"/>
        <v>0</v>
      </c>
      <c r="K27" s="25">
        <v>0</v>
      </c>
      <c r="L27" s="23">
        <f t="shared" si="3"/>
        <v>0</v>
      </c>
      <c r="M27" s="13"/>
    </row>
    <row r="28" spans="1:13" x14ac:dyDescent="0.25">
      <c r="A28" s="3" t="s">
        <v>13</v>
      </c>
      <c r="B28" s="20">
        <v>104</v>
      </c>
      <c r="C28" s="20">
        <v>30</v>
      </c>
      <c r="D28" s="21">
        <f t="shared" si="4"/>
        <v>0.28846153846153844</v>
      </c>
      <c r="E28" s="25">
        <v>9</v>
      </c>
      <c r="F28" s="23">
        <f t="shared" si="0"/>
        <v>8.6538461538461536E-2</v>
      </c>
      <c r="G28" s="25">
        <v>10</v>
      </c>
      <c r="H28" s="23">
        <f t="shared" si="1"/>
        <v>9.6153846153846159E-2</v>
      </c>
      <c r="I28" s="25">
        <v>7</v>
      </c>
      <c r="J28" s="23">
        <f t="shared" si="2"/>
        <v>6.7307692307692304E-2</v>
      </c>
      <c r="K28" s="25">
        <v>4</v>
      </c>
      <c r="L28" s="23">
        <f t="shared" si="3"/>
        <v>3.8461538461538464E-2</v>
      </c>
      <c r="M28" s="13"/>
    </row>
    <row r="29" spans="1:13" x14ac:dyDescent="0.25">
      <c r="A29" s="3" t="s">
        <v>10</v>
      </c>
      <c r="B29" s="20">
        <v>64</v>
      </c>
      <c r="C29" s="20">
        <v>22</v>
      </c>
      <c r="D29" s="21">
        <f t="shared" si="4"/>
        <v>0.34375</v>
      </c>
      <c r="E29" s="25">
        <v>9</v>
      </c>
      <c r="F29" s="23">
        <f t="shared" si="0"/>
        <v>0.140625</v>
      </c>
      <c r="G29" s="25">
        <v>10</v>
      </c>
      <c r="H29" s="23">
        <f t="shared" si="1"/>
        <v>0.15625</v>
      </c>
      <c r="I29" s="25">
        <v>2</v>
      </c>
      <c r="J29" s="23">
        <f t="shared" si="2"/>
        <v>3.125E-2</v>
      </c>
      <c r="K29" s="25">
        <v>1</v>
      </c>
      <c r="L29" s="23">
        <f t="shared" si="3"/>
        <v>1.5625E-2</v>
      </c>
      <c r="M29" s="13"/>
    </row>
    <row r="30" spans="1:13" x14ac:dyDescent="0.25">
      <c r="A30" s="3" t="s">
        <v>29</v>
      </c>
      <c r="B30" s="20">
        <v>54</v>
      </c>
      <c r="C30" s="20">
        <v>13</v>
      </c>
      <c r="D30" s="21">
        <f t="shared" si="4"/>
        <v>0.24074074074074073</v>
      </c>
      <c r="E30" s="25">
        <v>7</v>
      </c>
      <c r="F30" s="23">
        <f t="shared" si="0"/>
        <v>0.12962962962962962</v>
      </c>
      <c r="G30" s="25">
        <v>4</v>
      </c>
      <c r="H30" s="23">
        <f t="shared" si="1"/>
        <v>7.407407407407407E-2</v>
      </c>
      <c r="I30" s="25">
        <v>1</v>
      </c>
      <c r="J30" s="23">
        <f t="shared" si="2"/>
        <v>1.8518518518518517E-2</v>
      </c>
      <c r="K30" s="25">
        <v>1</v>
      </c>
      <c r="L30" s="23">
        <f t="shared" si="3"/>
        <v>1.8518518518518517E-2</v>
      </c>
      <c r="M30" s="13"/>
    </row>
    <row r="31" spans="1:13" x14ac:dyDescent="0.25">
      <c r="A31" s="3" t="s">
        <v>16</v>
      </c>
      <c r="B31" s="20">
        <v>89</v>
      </c>
      <c r="C31" s="20">
        <v>20</v>
      </c>
      <c r="D31" s="21">
        <f t="shared" si="4"/>
        <v>0.2247191011235955</v>
      </c>
      <c r="E31" s="25">
        <v>10</v>
      </c>
      <c r="F31" s="23">
        <f t="shared" si="0"/>
        <v>0.11235955056179775</v>
      </c>
      <c r="G31" s="25">
        <v>7</v>
      </c>
      <c r="H31" s="23">
        <f t="shared" si="1"/>
        <v>7.8651685393258425E-2</v>
      </c>
      <c r="I31" s="25">
        <v>3</v>
      </c>
      <c r="J31" s="23">
        <f t="shared" si="2"/>
        <v>3.3707865168539325E-2</v>
      </c>
      <c r="K31" s="25">
        <v>0</v>
      </c>
      <c r="L31" s="23">
        <f t="shared" si="3"/>
        <v>0</v>
      </c>
      <c r="M31" s="13"/>
    </row>
    <row r="32" spans="1:13" x14ac:dyDescent="0.25">
      <c r="A32" s="3" t="s">
        <v>11</v>
      </c>
      <c r="B32" s="20">
        <v>97</v>
      </c>
      <c r="C32" s="20">
        <v>31</v>
      </c>
      <c r="D32" s="21">
        <f t="shared" si="4"/>
        <v>0.31958762886597936</v>
      </c>
      <c r="E32" s="25">
        <v>10</v>
      </c>
      <c r="F32" s="23">
        <f t="shared" si="0"/>
        <v>0.10309278350515463</v>
      </c>
      <c r="G32" s="25">
        <v>13</v>
      </c>
      <c r="H32" s="23">
        <f t="shared" si="1"/>
        <v>0.13402061855670103</v>
      </c>
      <c r="I32" s="25">
        <v>6</v>
      </c>
      <c r="J32" s="23">
        <f t="shared" si="2"/>
        <v>6.1855670103092786E-2</v>
      </c>
      <c r="K32" s="25">
        <v>2</v>
      </c>
      <c r="L32" s="23">
        <f t="shared" si="3"/>
        <v>2.0618556701030927E-2</v>
      </c>
      <c r="M32" s="13"/>
    </row>
    <row r="33" spans="1:13" x14ac:dyDescent="0.25">
      <c r="A33" s="3" t="s">
        <v>18</v>
      </c>
      <c r="B33" s="20">
        <v>15</v>
      </c>
      <c r="C33" s="20">
        <v>11</v>
      </c>
      <c r="D33" s="21">
        <f t="shared" si="4"/>
        <v>0.73333333333333328</v>
      </c>
      <c r="E33" s="25">
        <v>4</v>
      </c>
      <c r="F33" s="23">
        <f t="shared" si="0"/>
        <v>0.26666666666666666</v>
      </c>
      <c r="G33" s="25">
        <v>2</v>
      </c>
      <c r="H33" s="23">
        <f t="shared" si="1"/>
        <v>0.13333333333333333</v>
      </c>
      <c r="I33" s="25">
        <v>3</v>
      </c>
      <c r="J33" s="23">
        <f t="shared" si="2"/>
        <v>0.2</v>
      </c>
      <c r="K33" s="25">
        <v>2</v>
      </c>
      <c r="L33" s="23">
        <f t="shared" si="3"/>
        <v>0.13333333333333333</v>
      </c>
      <c r="M33" s="13"/>
    </row>
    <row r="34" spans="1:13" x14ac:dyDescent="0.25">
      <c r="A34" s="3" t="s">
        <v>26</v>
      </c>
      <c r="B34" s="20">
        <v>29</v>
      </c>
      <c r="C34" s="20">
        <v>12</v>
      </c>
      <c r="D34" s="21">
        <f t="shared" si="4"/>
        <v>0.41379310344827586</v>
      </c>
      <c r="E34" s="25">
        <v>3</v>
      </c>
      <c r="F34" s="23">
        <f t="shared" si="0"/>
        <v>0.10344827586206896</v>
      </c>
      <c r="G34" s="25">
        <v>3</v>
      </c>
      <c r="H34" s="23">
        <f t="shared" si="1"/>
        <v>0.10344827586206896</v>
      </c>
      <c r="I34" s="25">
        <v>3</v>
      </c>
      <c r="J34" s="23">
        <f t="shared" si="2"/>
        <v>0.10344827586206896</v>
      </c>
      <c r="K34" s="25">
        <v>3</v>
      </c>
      <c r="L34" s="23">
        <f t="shared" si="3"/>
        <v>0.10344827586206896</v>
      </c>
      <c r="M34" s="13"/>
    </row>
    <row r="35" spans="1:13" x14ac:dyDescent="0.25">
      <c r="A35" s="3" t="s">
        <v>30</v>
      </c>
      <c r="B35" s="20">
        <v>52</v>
      </c>
      <c r="C35" s="20">
        <v>4</v>
      </c>
      <c r="D35" s="21">
        <f t="shared" si="4"/>
        <v>7.6923076923076927E-2</v>
      </c>
      <c r="E35" s="25">
        <v>3</v>
      </c>
      <c r="F35" s="23">
        <f t="shared" si="0"/>
        <v>5.7692307692307696E-2</v>
      </c>
      <c r="G35" s="25">
        <v>0</v>
      </c>
      <c r="H35" s="23">
        <f t="shared" si="1"/>
        <v>0</v>
      </c>
      <c r="I35" s="25">
        <v>0</v>
      </c>
      <c r="J35" s="23">
        <f t="shared" si="2"/>
        <v>0</v>
      </c>
      <c r="K35" s="25">
        <v>1</v>
      </c>
      <c r="L35" s="23">
        <f t="shared" si="3"/>
        <v>1.9230769230769232E-2</v>
      </c>
      <c r="M35" s="13"/>
    </row>
    <row r="36" spans="1:13" s="1" customFormat="1" x14ac:dyDescent="0.25">
      <c r="A36" s="7" t="s">
        <v>42</v>
      </c>
      <c r="B36" s="26">
        <f>SUM(B4:B35)</f>
        <v>2106</v>
      </c>
      <c r="C36" s="27">
        <f>SUM(C4:C35)</f>
        <v>445</v>
      </c>
      <c r="D36" s="31">
        <f t="shared" si="4"/>
        <v>0.21130104463437796</v>
      </c>
      <c r="E36" s="26">
        <f>SUM(E4:E35)</f>
        <v>155</v>
      </c>
      <c r="F36" s="28">
        <f t="shared" si="0"/>
        <v>7.3599240265906932E-2</v>
      </c>
      <c r="G36" s="29">
        <f>SUM(G4:G35)</f>
        <v>173</v>
      </c>
      <c r="H36" s="28">
        <f t="shared" si="1"/>
        <v>8.2146248812915476E-2</v>
      </c>
      <c r="I36" s="30">
        <f>SUM(I4:I35)</f>
        <v>85</v>
      </c>
      <c r="J36" s="28">
        <f t="shared" si="2"/>
        <v>4.0360873694207031E-2</v>
      </c>
      <c r="K36" s="30">
        <f>SUM(K4:K35)</f>
        <v>32</v>
      </c>
      <c r="L36" s="28">
        <f t="shared" si="3"/>
        <v>1.5194681861348529E-2</v>
      </c>
    </row>
    <row r="38" spans="1:13" x14ac:dyDescent="0.25">
      <c r="A38" s="8" t="s">
        <v>53</v>
      </c>
      <c r="B38" s="9"/>
      <c r="C38" s="9"/>
      <c r="D38" s="9"/>
    </row>
  </sheetData>
  <mergeCells count="6">
    <mergeCell ref="A1:O1"/>
    <mergeCell ref="A2:L2"/>
    <mergeCell ref="E3:F3"/>
    <mergeCell ref="G3:H3"/>
    <mergeCell ref="I3:J3"/>
    <mergeCell ref="K3:L3"/>
  </mergeCells>
  <pageMargins left="0.7" right="0.7" top="0.75" bottom="0.75" header="0.3" footer="0.3"/>
  <pageSetup paperSize="9" orientation="portrait" r:id="rId1"/>
  <headerFooter>
    <oddHeader>&amp;L&amp;"Calibri"&amp;10 Official&amp;1#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workbookViewId="0">
      <selection sqref="A1:O1"/>
    </sheetView>
  </sheetViews>
  <sheetFormatPr defaultRowHeight="15" x14ac:dyDescent="0.25"/>
  <cols>
    <col min="1" max="1" width="26.5703125" customWidth="1"/>
    <col min="2" max="4" width="15.7109375" customWidth="1"/>
  </cols>
  <sheetData>
    <row r="1" spans="1:15" ht="15.75" x14ac:dyDescent="0.25">
      <c r="A1" s="54" t="s">
        <v>52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x14ac:dyDescent="0.25">
      <c r="A2" s="56" t="s">
        <v>55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5" ht="165" customHeight="1" x14ac:dyDescent="0.25">
      <c r="A3" s="10"/>
      <c r="B3" s="10" t="s">
        <v>44</v>
      </c>
      <c r="C3" s="10" t="s">
        <v>45</v>
      </c>
      <c r="D3" s="10" t="s">
        <v>46</v>
      </c>
      <c r="E3" s="65" t="s">
        <v>1</v>
      </c>
      <c r="F3" s="65"/>
      <c r="G3" s="65" t="s">
        <v>4</v>
      </c>
      <c r="H3" s="65"/>
      <c r="I3" s="65" t="s">
        <v>3</v>
      </c>
      <c r="J3" s="65"/>
      <c r="K3" s="65" t="s">
        <v>5</v>
      </c>
      <c r="L3" s="65"/>
      <c r="M3" s="5"/>
    </row>
    <row r="4" spans="1:15" s="11" customFormat="1" x14ac:dyDescent="0.25">
      <c r="A4" s="3" t="s">
        <v>43</v>
      </c>
      <c r="B4" s="20">
        <v>3</v>
      </c>
      <c r="C4" s="20">
        <v>0</v>
      </c>
      <c r="D4" s="21">
        <f>C4/B4</f>
        <v>0</v>
      </c>
      <c r="E4" s="25">
        <v>0</v>
      </c>
      <c r="F4" s="32">
        <f>E4/B4</f>
        <v>0</v>
      </c>
      <c r="G4" s="25">
        <v>0</v>
      </c>
      <c r="H4" s="32">
        <f>G4/B4</f>
        <v>0</v>
      </c>
      <c r="I4" s="25">
        <v>0</v>
      </c>
      <c r="J4" s="32">
        <f>I4/B4</f>
        <v>0</v>
      </c>
      <c r="K4" s="25">
        <v>0</v>
      </c>
      <c r="L4" s="32">
        <f>K4/B4</f>
        <v>0</v>
      </c>
    </row>
    <row r="5" spans="1:15" s="11" customFormat="1" x14ac:dyDescent="0.25">
      <c r="A5" s="3" t="s">
        <v>24</v>
      </c>
      <c r="B5" s="20">
        <v>3</v>
      </c>
      <c r="C5" s="20">
        <v>3</v>
      </c>
      <c r="D5" s="21">
        <f>C5/B5</f>
        <v>1</v>
      </c>
      <c r="E5" s="25">
        <v>3</v>
      </c>
      <c r="F5" s="32">
        <f>E5/B5</f>
        <v>1</v>
      </c>
      <c r="G5" s="25">
        <v>0</v>
      </c>
      <c r="H5" s="32">
        <f>G5/B5</f>
        <v>0</v>
      </c>
      <c r="I5" s="25">
        <v>2</v>
      </c>
      <c r="J5" s="32">
        <f>I5/B5</f>
        <v>0.66666666666666663</v>
      </c>
      <c r="K5" s="25">
        <v>2</v>
      </c>
      <c r="L5" s="32">
        <f>K5/B5</f>
        <v>0.66666666666666663</v>
      </c>
    </row>
    <row r="6" spans="1:15" s="11" customFormat="1" x14ac:dyDescent="0.25">
      <c r="A6" s="3" t="s">
        <v>23</v>
      </c>
      <c r="B6" s="20">
        <v>47</v>
      </c>
      <c r="C6" s="20">
        <v>5</v>
      </c>
      <c r="D6" s="21">
        <f>C6/B6</f>
        <v>0.10638297872340426</v>
      </c>
      <c r="E6" s="25">
        <v>3</v>
      </c>
      <c r="F6" s="32">
        <f t="shared" ref="F6:F36" si="0">E6/B6</f>
        <v>6.3829787234042548E-2</v>
      </c>
      <c r="G6" s="25">
        <v>1</v>
      </c>
      <c r="H6" s="32">
        <f t="shared" ref="H6:H36" si="1">G6/B6</f>
        <v>2.1276595744680851E-2</v>
      </c>
      <c r="I6" s="25">
        <v>0</v>
      </c>
      <c r="J6" s="32">
        <f t="shared" ref="J6:J36" si="2">I6/B6</f>
        <v>0</v>
      </c>
      <c r="K6" s="25">
        <v>0</v>
      </c>
      <c r="L6" s="32">
        <f t="shared" ref="L6:L36" si="3">K6/B6</f>
        <v>0</v>
      </c>
    </row>
    <row r="7" spans="1:15" s="11" customFormat="1" x14ac:dyDescent="0.25">
      <c r="A7" s="3" t="s">
        <v>37</v>
      </c>
      <c r="B7" s="20">
        <v>33</v>
      </c>
      <c r="C7" s="20">
        <v>1</v>
      </c>
      <c r="D7" s="21">
        <f t="shared" ref="D7:D36" si="4">C7/B7</f>
        <v>3.0303030303030304E-2</v>
      </c>
      <c r="E7" s="25">
        <v>1</v>
      </c>
      <c r="F7" s="32">
        <f t="shared" si="0"/>
        <v>3.0303030303030304E-2</v>
      </c>
      <c r="G7" s="25">
        <v>0</v>
      </c>
      <c r="H7" s="32">
        <f t="shared" si="1"/>
        <v>0</v>
      </c>
      <c r="I7" s="25">
        <v>0</v>
      </c>
      <c r="J7" s="32">
        <f t="shared" si="2"/>
        <v>0</v>
      </c>
      <c r="K7" s="25">
        <v>0</v>
      </c>
      <c r="L7" s="32">
        <f t="shared" si="3"/>
        <v>0</v>
      </c>
    </row>
    <row r="8" spans="1:15" s="11" customFormat="1" x14ac:dyDescent="0.25">
      <c r="A8" s="3" t="s">
        <v>34</v>
      </c>
      <c r="B8" s="20">
        <v>12</v>
      </c>
      <c r="C8" s="20">
        <v>4</v>
      </c>
      <c r="D8" s="21">
        <f t="shared" si="4"/>
        <v>0.33333333333333331</v>
      </c>
      <c r="E8" s="25">
        <v>2</v>
      </c>
      <c r="F8" s="32">
        <f t="shared" si="0"/>
        <v>0.16666666666666666</v>
      </c>
      <c r="G8" s="25">
        <v>2</v>
      </c>
      <c r="H8" s="32">
        <f t="shared" si="1"/>
        <v>0.16666666666666666</v>
      </c>
      <c r="I8" s="25">
        <v>0</v>
      </c>
      <c r="J8" s="32">
        <f t="shared" si="2"/>
        <v>0</v>
      </c>
      <c r="K8" s="25">
        <v>3</v>
      </c>
      <c r="L8" s="32">
        <f t="shared" si="3"/>
        <v>0.25</v>
      </c>
    </row>
    <row r="9" spans="1:15" s="11" customFormat="1" x14ac:dyDescent="0.25">
      <c r="A9" s="3" t="s">
        <v>17</v>
      </c>
      <c r="B9" s="20">
        <v>97</v>
      </c>
      <c r="C9" s="20">
        <v>31</v>
      </c>
      <c r="D9" s="21">
        <f t="shared" si="4"/>
        <v>0.31958762886597936</v>
      </c>
      <c r="E9" s="25">
        <v>13</v>
      </c>
      <c r="F9" s="32">
        <f t="shared" si="0"/>
        <v>0.13402061855670103</v>
      </c>
      <c r="G9" s="25">
        <v>12</v>
      </c>
      <c r="H9" s="32">
        <f t="shared" si="1"/>
        <v>0.12371134020618557</v>
      </c>
      <c r="I9" s="25">
        <v>4</v>
      </c>
      <c r="J9" s="32">
        <f t="shared" si="2"/>
        <v>4.1237113402061855E-2</v>
      </c>
      <c r="K9" s="25">
        <v>11</v>
      </c>
      <c r="L9" s="32">
        <f t="shared" si="3"/>
        <v>0.1134020618556701</v>
      </c>
    </row>
    <row r="10" spans="1:15" s="11" customFormat="1" x14ac:dyDescent="0.25">
      <c r="A10" s="3" t="s">
        <v>14</v>
      </c>
      <c r="B10" s="20">
        <v>283</v>
      </c>
      <c r="C10" s="20">
        <v>18</v>
      </c>
      <c r="D10" s="21">
        <f t="shared" si="4"/>
        <v>6.3604240282685506E-2</v>
      </c>
      <c r="E10" s="25">
        <v>11</v>
      </c>
      <c r="F10" s="32">
        <f t="shared" si="0"/>
        <v>3.8869257950530034E-2</v>
      </c>
      <c r="G10" s="25">
        <v>0</v>
      </c>
      <c r="H10" s="32">
        <f t="shared" si="1"/>
        <v>0</v>
      </c>
      <c r="I10" s="25">
        <v>10</v>
      </c>
      <c r="J10" s="32">
        <f t="shared" si="2"/>
        <v>3.5335689045936397E-2</v>
      </c>
      <c r="K10" s="25">
        <v>9</v>
      </c>
      <c r="L10" s="32">
        <f t="shared" si="3"/>
        <v>3.1802120141342753E-2</v>
      </c>
    </row>
    <row r="11" spans="1:15" s="11" customFormat="1" x14ac:dyDescent="0.25">
      <c r="A11" s="3" t="s">
        <v>27</v>
      </c>
      <c r="B11" s="20">
        <v>92</v>
      </c>
      <c r="C11" s="20">
        <v>9</v>
      </c>
      <c r="D11" s="21">
        <f t="shared" si="4"/>
        <v>9.7826086956521743E-2</v>
      </c>
      <c r="E11" s="25">
        <v>2</v>
      </c>
      <c r="F11" s="32">
        <f t="shared" si="0"/>
        <v>2.1739130434782608E-2</v>
      </c>
      <c r="G11" s="25">
        <v>3</v>
      </c>
      <c r="H11" s="32">
        <f t="shared" si="1"/>
        <v>3.2608695652173912E-2</v>
      </c>
      <c r="I11" s="25">
        <v>0</v>
      </c>
      <c r="J11" s="32">
        <f t="shared" si="2"/>
        <v>0</v>
      </c>
      <c r="K11" s="25">
        <v>2</v>
      </c>
      <c r="L11" s="32">
        <f t="shared" si="3"/>
        <v>2.1739130434782608E-2</v>
      </c>
    </row>
    <row r="12" spans="1:15" s="11" customFormat="1" x14ac:dyDescent="0.25">
      <c r="A12" s="3" t="s">
        <v>21</v>
      </c>
      <c r="B12" s="20">
        <v>142</v>
      </c>
      <c r="C12" s="20">
        <v>45</v>
      </c>
      <c r="D12" s="21">
        <f t="shared" si="4"/>
        <v>0.31690140845070425</v>
      </c>
      <c r="E12" s="25">
        <v>16</v>
      </c>
      <c r="F12" s="32">
        <f t="shared" si="0"/>
        <v>0.11267605633802817</v>
      </c>
      <c r="G12" s="25">
        <v>24</v>
      </c>
      <c r="H12" s="32">
        <f t="shared" si="1"/>
        <v>0.16901408450704225</v>
      </c>
      <c r="I12" s="25">
        <v>1</v>
      </c>
      <c r="J12" s="32">
        <f t="shared" si="2"/>
        <v>7.0422535211267607E-3</v>
      </c>
      <c r="K12" s="25">
        <v>12</v>
      </c>
      <c r="L12" s="32">
        <f t="shared" si="3"/>
        <v>8.4507042253521125E-2</v>
      </c>
    </row>
    <row r="13" spans="1:15" s="11" customFormat="1" x14ac:dyDescent="0.25">
      <c r="A13" s="3" t="s">
        <v>20</v>
      </c>
      <c r="B13" s="20">
        <v>19</v>
      </c>
      <c r="C13" s="20">
        <v>6</v>
      </c>
      <c r="D13" s="21">
        <f t="shared" si="4"/>
        <v>0.31578947368421051</v>
      </c>
      <c r="E13" s="25">
        <v>4</v>
      </c>
      <c r="F13" s="32">
        <f t="shared" si="0"/>
        <v>0.21052631578947367</v>
      </c>
      <c r="G13" s="25">
        <v>0</v>
      </c>
      <c r="H13" s="32">
        <f t="shared" si="1"/>
        <v>0</v>
      </c>
      <c r="I13" s="25">
        <v>2</v>
      </c>
      <c r="J13" s="32">
        <f t="shared" si="2"/>
        <v>0.10526315789473684</v>
      </c>
      <c r="K13" s="25">
        <v>0</v>
      </c>
      <c r="L13" s="32">
        <f t="shared" si="3"/>
        <v>0</v>
      </c>
    </row>
    <row r="14" spans="1:15" s="11" customFormat="1" x14ac:dyDescent="0.25">
      <c r="A14" s="3" t="s">
        <v>12</v>
      </c>
      <c r="B14" s="20">
        <v>247</v>
      </c>
      <c r="C14" s="20">
        <v>38</v>
      </c>
      <c r="D14" s="21">
        <f t="shared" si="4"/>
        <v>0.15384615384615385</v>
      </c>
      <c r="E14" s="25">
        <v>21</v>
      </c>
      <c r="F14" s="32">
        <f t="shared" si="0"/>
        <v>8.5020242914979755E-2</v>
      </c>
      <c r="G14" s="25">
        <v>5</v>
      </c>
      <c r="H14" s="32">
        <f t="shared" si="1"/>
        <v>2.0242914979757085E-2</v>
      </c>
      <c r="I14" s="25">
        <v>18</v>
      </c>
      <c r="J14" s="32">
        <f t="shared" si="2"/>
        <v>7.28744939271255E-2</v>
      </c>
      <c r="K14" s="25">
        <v>13</v>
      </c>
      <c r="L14" s="32">
        <f t="shared" si="3"/>
        <v>5.2631578947368418E-2</v>
      </c>
    </row>
    <row r="15" spans="1:15" s="11" customFormat="1" x14ac:dyDescent="0.25">
      <c r="A15" s="3" t="s">
        <v>35</v>
      </c>
      <c r="B15" s="20">
        <v>12</v>
      </c>
      <c r="C15" s="20">
        <v>1</v>
      </c>
      <c r="D15" s="21">
        <f t="shared" si="4"/>
        <v>8.3333333333333329E-2</v>
      </c>
      <c r="E15" s="25">
        <v>0</v>
      </c>
      <c r="F15" s="32">
        <f t="shared" si="0"/>
        <v>0</v>
      </c>
      <c r="G15" s="25">
        <v>0</v>
      </c>
      <c r="H15" s="32">
        <f t="shared" si="1"/>
        <v>0</v>
      </c>
      <c r="I15" s="25">
        <v>0</v>
      </c>
      <c r="J15" s="32">
        <f t="shared" si="2"/>
        <v>0</v>
      </c>
      <c r="K15" s="25">
        <v>1</v>
      </c>
      <c r="L15" s="32">
        <f t="shared" si="3"/>
        <v>8.3333333333333329E-2</v>
      </c>
    </row>
    <row r="16" spans="1:15" s="11" customFormat="1" x14ac:dyDescent="0.25">
      <c r="A16" s="3" t="s">
        <v>36</v>
      </c>
      <c r="B16" s="20">
        <v>11</v>
      </c>
      <c r="C16" s="20">
        <v>2</v>
      </c>
      <c r="D16" s="21">
        <f t="shared" si="4"/>
        <v>0.18181818181818182</v>
      </c>
      <c r="E16" s="25">
        <v>2</v>
      </c>
      <c r="F16" s="32">
        <f t="shared" si="0"/>
        <v>0.18181818181818182</v>
      </c>
      <c r="G16" s="25">
        <v>0</v>
      </c>
      <c r="H16" s="32">
        <f t="shared" si="1"/>
        <v>0</v>
      </c>
      <c r="I16" s="25">
        <v>0</v>
      </c>
      <c r="J16" s="32">
        <f t="shared" si="2"/>
        <v>0</v>
      </c>
      <c r="K16" s="25">
        <v>0</v>
      </c>
      <c r="L16" s="32">
        <f t="shared" si="3"/>
        <v>0</v>
      </c>
    </row>
    <row r="17" spans="1:12" s="11" customFormat="1" x14ac:dyDescent="0.25">
      <c r="A17" s="3" t="s">
        <v>22</v>
      </c>
      <c r="B17" s="20">
        <v>262</v>
      </c>
      <c r="C17" s="20">
        <v>48</v>
      </c>
      <c r="D17" s="21">
        <f t="shared" si="4"/>
        <v>0.18320610687022901</v>
      </c>
      <c r="E17" s="25">
        <v>30</v>
      </c>
      <c r="F17" s="32">
        <f t="shared" si="0"/>
        <v>0.11450381679389313</v>
      </c>
      <c r="G17" s="25">
        <v>3</v>
      </c>
      <c r="H17" s="32">
        <f t="shared" si="1"/>
        <v>1.1450381679389313E-2</v>
      </c>
      <c r="I17" s="25">
        <v>11</v>
      </c>
      <c r="J17" s="32">
        <f t="shared" si="2"/>
        <v>4.1984732824427481E-2</v>
      </c>
      <c r="K17" s="25">
        <v>16</v>
      </c>
      <c r="L17" s="32">
        <f t="shared" si="3"/>
        <v>6.1068702290076333E-2</v>
      </c>
    </row>
    <row r="18" spans="1:12" s="11" customFormat="1" x14ac:dyDescent="0.25">
      <c r="A18" s="3" t="s">
        <v>19</v>
      </c>
      <c r="B18" s="20">
        <v>60</v>
      </c>
      <c r="C18" s="20">
        <v>4</v>
      </c>
      <c r="D18" s="21">
        <f t="shared" si="4"/>
        <v>6.6666666666666666E-2</v>
      </c>
      <c r="E18" s="25">
        <v>3</v>
      </c>
      <c r="F18" s="32">
        <f t="shared" si="0"/>
        <v>0.05</v>
      </c>
      <c r="G18" s="25">
        <v>1</v>
      </c>
      <c r="H18" s="32">
        <f t="shared" si="1"/>
        <v>1.6666666666666666E-2</v>
      </c>
      <c r="I18" s="25">
        <v>0</v>
      </c>
      <c r="J18" s="32">
        <f t="shared" si="2"/>
        <v>0</v>
      </c>
      <c r="K18" s="25">
        <v>0</v>
      </c>
      <c r="L18" s="32">
        <f t="shared" si="3"/>
        <v>0</v>
      </c>
    </row>
    <row r="19" spans="1:12" s="11" customFormat="1" x14ac:dyDescent="0.25">
      <c r="A19" s="3" t="s">
        <v>33</v>
      </c>
      <c r="B19" s="20">
        <v>13</v>
      </c>
      <c r="C19" s="20">
        <v>3</v>
      </c>
      <c r="D19" s="21">
        <f t="shared" si="4"/>
        <v>0.23076923076923078</v>
      </c>
      <c r="E19" s="25">
        <v>1</v>
      </c>
      <c r="F19" s="32">
        <f t="shared" si="0"/>
        <v>7.6923076923076927E-2</v>
      </c>
      <c r="G19" s="25">
        <v>2</v>
      </c>
      <c r="H19" s="32">
        <f t="shared" si="1"/>
        <v>0.15384615384615385</v>
      </c>
      <c r="I19" s="25">
        <v>0</v>
      </c>
      <c r="J19" s="32">
        <f t="shared" si="2"/>
        <v>0</v>
      </c>
      <c r="K19" s="25">
        <v>0</v>
      </c>
      <c r="L19" s="32">
        <f t="shared" si="3"/>
        <v>0</v>
      </c>
    </row>
    <row r="20" spans="1:12" s="11" customFormat="1" x14ac:dyDescent="0.25">
      <c r="A20" s="2" t="s">
        <v>39</v>
      </c>
      <c r="B20" s="20">
        <v>3</v>
      </c>
      <c r="C20" s="20">
        <v>1</v>
      </c>
      <c r="D20" s="21">
        <f t="shared" si="4"/>
        <v>0.33333333333333331</v>
      </c>
      <c r="E20" s="25">
        <v>0</v>
      </c>
      <c r="F20" s="32">
        <f t="shared" si="0"/>
        <v>0</v>
      </c>
      <c r="G20" s="25">
        <v>1</v>
      </c>
      <c r="H20" s="32">
        <f t="shared" si="1"/>
        <v>0.33333333333333331</v>
      </c>
      <c r="I20" s="25">
        <v>0</v>
      </c>
      <c r="J20" s="32">
        <f t="shared" si="2"/>
        <v>0</v>
      </c>
      <c r="K20" s="25">
        <v>0</v>
      </c>
      <c r="L20" s="32">
        <f t="shared" si="3"/>
        <v>0</v>
      </c>
    </row>
    <row r="21" spans="1:12" s="11" customFormat="1" x14ac:dyDescent="0.25">
      <c r="A21" s="3" t="s">
        <v>28</v>
      </c>
      <c r="B21" s="20">
        <v>37</v>
      </c>
      <c r="C21" s="20">
        <v>1</v>
      </c>
      <c r="D21" s="21">
        <f t="shared" si="4"/>
        <v>2.7027027027027029E-2</v>
      </c>
      <c r="E21" s="25">
        <v>0</v>
      </c>
      <c r="F21" s="32">
        <f t="shared" si="0"/>
        <v>0</v>
      </c>
      <c r="G21" s="25">
        <v>0</v>
      </c>
      <c r="H21" s="32">
        <f t="shared" si="1"/>
        <v>0</v>
      </c>
      <c r="I21" s="25">
        <v>1</v>
      </c>
      <c r="J21" s="32">
        <f t="shared" si="2"/>
        <v>2.7027027027027029E-2</v>
      </c>
      <c r="K21" s="25">
        <v>0</v>
      </c>
      <c r="L21" s="32">
        <f t="shared" si="3"/>
        <v>0</v>
      </c>
    </row>
    <row r="22" spans="1:12" s="11" customFormat="1" x14ac:dyDescent="0.25">
      <c r="A22" s="3" t="s">
        <v>15</v>
      </c>
      <c r="B22" s="20">
        <v>186</v>
      </c>
      <c r="C22" s="20">
        <v>64</v>
      </c>
      <c r="D22" s="21">
        <f t="shared" si="4"/>
        <v>0.34408602150537637</v>
      </c>
      <c r="E22" s="25">
        <v>52</v>
      </c>
      <c r="F22" s="32">
        <f t="shared" si="0"/>
        <v>0.27956989247311825</v>
      </c>
      <c r="G22" s="25">
        <v>6</v>
      </c>
      <c r="H22" s="32">
        <f t="shared" si="1"/>
        <v>3.2258064516129031E-2</v>
      </c>
      <c r="I22" s="25">
        <v>27</v>
      </c>
      <c r="J22" s="32">
        <f t="shared" si="2"/>
        <v>0.14516129032258066</v>
      </c>
      <c r="K22" s="25">
        <v>18</v>
      </c>
      <c r="L22" s="32">
        <f t="shared" si="3"/>
        <v>9.6774193548387094E-2</v>
      </c>
    </row>
    <row r="23" spans="1:12" s="11" customFormat="1" x14ac:dyDescent="0.25">
      <c r="A23" s="3" t="s">
        <v>31</v>
      </c>
      <c r="B23" s="20">
        <v>8</v>
      </c>
      <c r="C23" s="20">
        <v>6</v>
      </c>
      <c r="D23" s="21">
        <f t="shared" si="4"/>
        <v>0.75</v>
      </c>
      <c r="E23" s="25">
        <v>2</v>
      </c>
      <c r="F23" s="32">
        <f t="shared" si="0"/>
        <v>0.25</v>
      </c>
      <c r="G23" s="25">
        <v>1</v>
      </c>
      <c r="H23" s="32">
        <f t="shared" si="1"/>
        <v>0.125</v>
      </c>
      <c r="I23" s="25">
        <v>1</v>
      </c>
      <c r="J23" s="32">
        <f t="shared" si="2"/>
        <v>0.125</v>
      </c>
      <c r="K23" s="25">
        <v>4</v>
      </c>
      <c r="L23" s="32">
        <f t="shared" si="3"/>
        <v>0.5</v>
      </c>
    </row>
    <row r="24" spans="1:12" s="11" customFormat="1" x14ac:dyDescent="0.25">
      <c r="A24" s="2" t="s">
        <v>32</v>
      </c>
      <c r="B24" s="20">
        <v>7</v>
      </c>
      <c r="C24" s="20">
        <v>1</v>
      </c>
      <c r="D24" s="21">
        <f t="shared" si="4"/>
        <v>0.14285714285714285</v>
      </c>
      <c r="E24" s="25">
        <v>1</v>
      </c>
      <c r="F24" s="32">
        <f t="shared" si="0"/>
        <v>0.14285714285714285</v>
      </c>
      <c r="G24" s="25">
        <v>0</v>
      </c>
      <c r="H24" s="32">
        <f t="shared" si="1"/>
        <v>0</v>
      </c>
      <c r="I24" s="25">
        <v>1</v>
      </c>
      <c r="J24" s="32">
        <f t="shared" si="2"/>
        <v>0.14285714285714285</v>
      </c>
      <c r="K24" s="25">
        <v>0</v>
      </c>
      <c r="L24" s="32">
        <f t="shared" si="3"/>
        <v>0</v>
      </c>
    </row>
    <row r="25" spans="1:12" s="11" customFormat="1" x14ac:dyDescent="0.25">
      <c r="A25" s="2" t="s">
        <v>38</v>
      </c>
      <c r="B25" s="20">
        <v>11</v>
      </c>
      <c r="C25" s="20">
        <v>1</v>
      </c>
      <c r="D25" s="21">
        <f t="shared" si="4"/>
        <v>9.0909090909090912E-2</v>
      </c>
      <c r="E25" s="25">
        <v>1</v>
      </c>
      <c r="F25" s="32">
        <f t="shared" si="0"/>
        <v>9.0909090909090912E-2</v>
      </c>
      <c r="G25" s="25">
        <v>0</v>
      </c>
      <c r="H25" s="32">
        <f t="shared" si="1"/>
        <v>0</v>
      </c>
      <c r="I25" s="25">
        <v>0</v>
      </c>
      <c r="J25" s="32">
        <f t="shared" si="2"/>
        <v>0</v>
      </c>
      <c r="K25" s="25">
        <v>0</v>
      </c>
      <c r="L25" s="32">
        <f t="shared" si="3"/>
        <v>0</v>
      </c>
    </row>
    <row r="26" spans="1:12" s="11" customFormat="1" x14ac:dyDescent="0.25">
      <c r="A26" s="3" t="s">
        <v>25</v>
      </c>
      <c r="B26" s="20">
        <v>12</v>
      </c>
      <c r="C26" s="20">
        <v>9</v>
      </c>
      <c r="D26" s="21">
        <f t="shared" si="4"/>
        <v>0.75</v>
      </c>
      <c r="E26" s="25">
        <v>4</v>
      </c>
      <c r="F26" s="32">
        <f t="shared" si="0"/>
        <v>0.33333333333333331</v>
      </c>
      <c r="G26" s="25">
        <v>1</v>
      </c>
      <c r="H26" s="32">
        <f t="shared" si="1"/>
        <v>8.3333333333333329E-2</v>
      </c>
      <c r="I26" s="25">
        <v>4</v>
      </c>
      <c r="J26" s="32">
        <f t="shared" si="2"/>
        <v>0.33333333333333331</v>
      </c>
      <c r="K26" s="25">
        <v>1</v>
      </c>
      <c r="L26" s="32">
        <f t="shared" si="3"/>
        <v>8.3333333333333329E-2</v>
      </c>
    </row>
    <row r="27" spans="1:12" s="11" customFormat="1" x14ac:dyDescent="0.25">
      <c r="A27" s="3" t="s">
        <v>40</v>
      </c>
      <c r="B27" s="20">
        <v>2</v>
      </c>
      <c r="C27" s="20">
        <v>1</v>
      </c>
      <c r="D27" s="21">
        <f t="shared" si="4"/>
        <v>0.5</v>
      </c>
      <c r="E27" s="25">
        <v>0</v>
      </c>
      <c r="F27" s="32">
        <f t="shared" si="0"/>
        <v>0</v>
      </c>
      <c r="G27" s="25">
        <v>0</v>
      </c>
      <c r="H27" s="32">
        <f t="shared" si="1"/>
        <v>0</v>
      </c>
      <c r="I27" s="25">
        <v>1</v>
      </c>
      <c r="J27" s="32">
        <f t="shared" si="2"/>
        <v>0.5</v>
      </c>
      <c r="K27" s="25">
        <v>0</v>
      </c>
      <c r="L27" s="32">
        <f t="shared" si="3"/>
        <v>0</v>
      </c>
    </row>
    <row r="28" spans="1:12" s="11" customFormat="1" x14ac:dyDescent="0.25">
      <c r="A28" s="3" t="s">
        <v>13</v>
      </c>
      <c r="B28" s="20">
        <v>104</v>
      </c>
      <c r="C28" s="20">
        <v>30</v>
      </c>
      <c r="D28" s="21">
        <f t="shared" si="4"/>
        <v>0.28846153846153844</v>
      </c>
      <c r="E28" s="25">
        <v>12</v>
      </c>
      <c r="F28" s="32">
        <f t="shared" si="0"/>
        <v>0.11538461538461539</v>
      </c>
      <c r="G28" s="25">
        <v>11</v>
      </c>
      <c r="H28" s="32">
        <f t="shared" si="1"/>
        <v>0.10576923076923077</v>
      </c>
      <c r="I28" s="25">
        <v>10</v>
      </c>
      <c r="J28" s="32">
        <f t="shared" si="2"/>
        <v>9.6153846153846159E-2</v>
      </c>
      <c r="K28" s="25">
        <v>7</v>
      </c>
      <c r="L28" s="32">
        <f t="shared" si="3"/>
        <v>6.7307692307692304E-2</v>
      </c>
    </row>
    <row r="29" spans="1:12" s="11" customFormat="1" x14ac:dyDescent="0.25">
      <c r="A29" s="3" t="s">
        <v>10</v>
      </c>
      <c r="B29" s="20">
        <v>64</v>
      </c>
      <c r="C29" s="20">
        <v>22</v>
      </c>
      <c r="D29" s="21">
        <f t="shared" si="4"/>
        <v>0.34375</v>
      </c>
      <c r="E29" s="25">
        <v>17</v>
      </c>
      <c r="F29" s="32">
        <f t="shared" si="0"/>
        <v>0.265625</v>
      </c>
      <c r="G29" s="25">
        <v>1</v>
      </c>
      <c r="H29" s="32">
        <f t="shared" si="1"/>
        <v>1.5625E-2</v>
      </c>
      <c r="I29" s="25">
        <v>11</v>
      </c>
      <c r="J29" s="32">
        <f t="shared" si="2"/>
        <v>0.171875</v>
      </c>
      <c r="K29" s="25">
        <v>2</v>
      </c>
      <c r="L29" s="32">
        <f t="shared" si="3"/>
        <v>3.125E-2</v>
      </c>
    </row>
    <row r="30" spans="1:12" s="11" customFormat="1" x14ac:dyDescent="0.25">
      <c r="A30" s="3" t="s">
        <v>29</v>
      </c>
      <c r="B30" s="20">
        <v>54</v>
      </c>
      <c r="C30" s="20">
        <v>13</v>
      </c>
      <c r="D30" s="21">
        <f t="shared" si="4"/>
        <v>0.24074074074074073</v>
      </c>
      <c r="E30" s="25">
        <v>7</v>
      </c>
      <c r="F30" s="32">
        <f t="shared" si="0"/>
        <v>0.12962962962962962</v>
      </c>
      <c r="G30" s="25">
        <v>2</v>
      </c>
      <c r="H30" s="32">
        <f t="shared" si="1"/>
        <v>3.7037037037037035E-2</v>
      </c>
      <c r="I30" s="25">
        <v>7</v>
      </c>
      <c r="J30" s="32">
        <f t="shared" si="2"/>
        <v>0.12962962962962962</v>
      </c>
      <c r="K30" s="25">
        <v>5</v>
      </c>
      <c r="L30" s="32">
        <f t="shared" si="3"/>
        <v>9.2592592592592587E-2</v>
      </c>
    </row>
    <row r="31" spans="1:12" s="11" customFormat="1" ht="14.25" customHeight="1" x14ac:dyDescent="0.25">
      <c r="A31" s="3" t="s">
        <v>16</v>
      </c>
      <c r="B31" s="20">
        <v>89</v>
      </c>
      <c r="C31" s="20">
        <v>20</v>
      </c>
      <c r="D31" s="21">
        <f t="shared" si="4"/>
        <v>0.2247191011235955</v>
      </c>
      <c r="E31" s="25">
        <v>9</v>
      </c>
      <c r="F31" s="32">
        <f t="shared" si="0"/>
        <v>0.10112359550561797</v>
      </c>
      <c r="G31" s="25">
        <v>5</v>
      </c>
      <c r="H31" s="32">
        <f t="shared" si="1"/>
        <v>5.6179775280898875E-2</v>
      </c>
      <c r="I31" s="25">
        <v>4</v>
      </c>
      <c r="J31" s="32">
        <f t="shared" si="2"/>
        <v>4.49438202247191E-2</v>
      </c>
      <c r="K31" s="25">
        <v>8</v>
      </c>
      <c r="L31" s="32">
        <f t="shared" si="3"/>
        <v>8.98876404494382E-2</v>
      </c>
    </row>
    <row r="32" spans="1:12" s="11" customFormat="1" x14ac:dyDescent="0.25">
      <c r="A32" s="3" t="s">
        <v>11</v>
      </c>
      <c r="B32" s="20">
        <v>97</v>
      </c>
      <c r="C32" s="20">
        <v>31</v>
      </c>
      <c r="D32" s="21">
        <f t="shared" si="4"/>
        <v>0.31958762886597936</v>
      </c>
      <c r="E32" s="25">
        <v>21</v>
      </c>
      <c r="F32" s="32">
        <f t="shared" si="0"/>
        <v>0.21649484536082475</v>
      </c>
      <c r="G32" s="25">
        <v>2</v>
      </c>
      <c r="H32" s="32">
        <f t="shared" si="1"/>
        <v>2.0618556701030927E-2</v>
      </c>
      <c r="I32" s="25">
        <v>8</v>
      </c>
      <c r="J32" s="32">
        <f t="shared" si="2"/>
        <v>8.247422680412371E-2</v>
      </c>
      <c r="K32" s="25">
        <v>9</v>
      </c>
      <c r="L32" s="32">
        <f t="shared" si="3"/>
        <v>9.2783505154639179E-2</v>
      </c>
    </row>
    <row r="33" spans="1:12" s="11" customFormat="1" x14ac:dyDescent="0.25">
      <c r="A33" s="3" t="s">
        <v>18</v>
      </c>
      <c r="B33" s="20">
        <v>15</v>
      </c>
      <c r="C33" s="20">
        <v>11</v>
      </c>
      <c r="D33" s="21">
        <f t="shared" si="4"/>
        <v>0.73333333333333328</v>
      </c>
      <c r="E33" s="25">
        <v>6</v>
      </c>
      <c r="F33" s="32">
        <f t="shared" si="0"/>
        <v>0.4</v>
      </c>
      <c r="G33" s="25">
        <v>3</v>
      </c>
      <c r="H33" s="32">
        <f t="shared" si="1"/>
        <v>0.2</v>
      </c>
      <c r="I33" s="25">
        <v>0</v>
      </c>
      <c r="J33" s="32">
        <f t="shared" si="2"/>
        <v>0</v>
      </c>
      <c r="K33" s="25">
        <v>2</v>
      </c>
      <c r="L33" s="32">
        <f t="shared" si="3"/>
        <v>0.13333333333333333</v>
      </c>
    </row>
    <row r="34" spans="1:12" s="11" customFormat="1" x14ac:dyDescent="0.25">
      <c r="A34" s="3" t="s">
        <v>26</v>
      </c>
      <c r="B34" s="20">
        <v>29</v>
      </c>
      <c r="C34" s="20">
        <v>12</v>
      </c>
      <c r="D34" s="21">
        <f t="shared" si="4"/>
        <v>0.41379310344827586</v>
      </c>
      <c r="E34" s="25">
        <v>3</v>
      </c>
      <c r="F34" s="32">
        <f t="shared" si="0"/>
        <v>0.10344827586206896</v>
      </c>
      <c r="G34" s="25">
        <v>6</v>
      </c>
      <c r="H34" s="32">
        <f t="shared" si="1"/>
        <v>0.20689655172413793</v>
      </c>
      <c r="I34" s="25">
        <v>1</v>
      </c>
      <c r="J34" s="32">
        <f t="shared" si="2"/>
        <v>3.4482758620689655E-2</v>
      </c>
      <c r="K34" s="25">
        <v>4</v>
      </c>
      <c r="L34" s="32">
        <f t="shared" si="3"/>
        <v>0.13793103448275862</v>
      </c>
    </row>
    <row r="35" spans="1:12" s="11" customFormat="1" x14ac:dyDescent="0.25">
      <c r="A35" s="3" t="s">
        <v>30</v>
      </c>
      <c r="B35" s="20">
        <v>52</v>
      </c>
      <c r="C35" s="20">
        <v>4</v>
      </c>
      <c r="D35" s="21">
        <f t="shared" si="4"/>
        <v>7.6923076923076927E-2</v>
      </c>
      <c r="E35" s="25">
        <v>3</v>
      </c>
      <c r="F35" s="32">
        <f t="shared" si="0"/>
        <v>5.7692307692307696E-2</v>
      </c>
      <c r="G35" s="25">
        <v>0</v>
      </c>
      <c r="H35" s="32">
        <f t="shared" si="1"/>
        <v>0</v>
      </c>
      <c r="I35" s="25">
        <v>1</v>
      </c>
      <c r="J35" s="32">
        <f t="shared" si="2"/>
        <v>1.9230769230769232E-2</v>
      </c>
      <c r="K35" s="25">
        <v>1</v>
      </c>
      <c r="L35" s="32">
        <f t="shared" si="3"/>
        <v>1.9230769230769232E-2</v>
      </c>
    </row>
    <row r="36" spans="1:12" s="1" customFormat="1" x14ac:dyDescent="0.25">
      <c r="A36" s="7" t="s">
        <v>42</v>
      </c>
      <c r="B36" s="26">
        <f>SUM(B4:B35)</f>
        <v>2106</v>
      </c>
      <c r="C36" s="27">
        <f>SUM(C4:C35)</f>
        <v>445</v>
      </c>
      <c r="D36" s="31">
        <f t="shared" si="4"/>
        <v>0.21130104463437796</v>
      </c>
      <c r="E36" s="26">
        <f>SUM(E4:E35)</f>
        <v>250</v>
      </c>
      <c r="F36" s="33">
        <f t="shared" si="0"/>
        <v>0.11870845204178537</v>
      </c>
      <c r="G36" s="26">
        <f>SUM(G4:G35)</f>
        <v>92</v>
      </c>
      <c r="H36" s="33">
        <f t="shared" si="1"/>
        <v>4.3684710351377019E-2</v>
      </c>
      <c r="I36" s="26">
        <f>SUM(I4:I35)</f>
        <v>125</v>
      </c>
      <c r="J36" s="33">
        <f t="shared" si="2"/>
        <v>5.9354226020892686E-2</v>
      </c>
      <c r="K36" s="26">
        <f>SUM(K4:K35)</f>
        <v>130</v>
      </c>
      <c r="L36" s="33">
        <f t="shared" si="3"/>
        <v>6.1728395061728392E-2</v>
      </c>
    </row>
    <row r="38" spans="1:12" x14ac:dyDescent="0.25">
      <c r="A38" s="8" t="s">
        <v>53</v>
      </c>
      <c r="B38" s="9"/>
      <c r="C38" s="9"/>
      <c r="D38" s="9"/>
    </row>
  </sheetData>
  <mergeCells count="6">
    <mergeCell ref="A1:O1"/>
    <mergeCell ref="A2:L2"/>
    <mergeCell ref="E3:F3"/>
    <mergeCell ref="G3:H3"/>
    <mergeCell ref="I3:J3"/>
    <mergeCell ref="K3:L3"/>
  </mergeCells>
  <pageMargins left="0.7" right="0.7" top="0.75" bottom="0.75" header="0.3" footer="0.3"/>
  <pageSetup paperSize="9" orientation="portrait" r:id="rId1"/>
  <headerFooter>
    <oddHeader>&amp;L&amp;"Calibri"&amp;10 Official&amp;1#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Question 2</vt:lpstr>
      <vt:lpstr>Question 2 Group</vt:lpstr>
      <vt:lpstr>Question 3</vt:lpstr>
      <vt:lpstr>Question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Devon Bradley</dc:creator>
  <cp:lastModifiedBy>Shishodia, Tim</cp:lastModifiedBy>
  <dcterms:created xsi:type="dcterms:W3CDTF">2017-09-13T11:07:30Z</dcterms:created>
  <dcterms:modified xsi:type="dcterms:W3CDTF">2017-11-27T13:41:30Z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63da656-5c75-4f6d-9461-4a3ce9a537cc_Enabled">
    <vt:lpwstr>True</vt:lpwstr>
  </property>
  <property fmtid="{D5CDD505-2E9C-101B-9397-08002B2CF9AE}" pid="3" name="MSIP_Label_763da656-5c75-4f6d-9461-4a3ce9a537cc_SiteId">
    <vt:lpwstr>d9d3f5ac-f803-49be-949f-14a7074d74a7</vt:lpwstr>
  </property>
  <property fmtid="{D5CDD505-2E9C-101B-9397-08002B2CF9AE}" pid="4" name="MSIP_Label_763da656-5c75-4f6d-9461-4a3ce9a537cc_Ref">
    <vt:lpwstr>https://api.informationprotection.azure.com/api/d9d3f5ac-f803-49be-949f-14a7074d74a7</vt:lpwstr>
  </property>
  <property fmtid="{D5CDD505-2E9C-101B-9397-08002B2CF9AE}" pid="5" name="MSIP_Label_763da656-5c75-4f6d-9461-4a3ce9a537cc_SetBy">
    <vt:lpwstr>Tim.Shishodia@richmondandwandsworth.gov.uk</vt:lpwstr>
  </property>
  <property fmtid="{D5CDD505-2E9C-101B-9397-08002B2CF9AE}" pid="6" name="MSIP_Label_763da656-5c75-4f6d-9461-4a3ce9a537cc_SetDate">
    <vt:lpwstr>2017-11-22T09:31:33.4539230+00:00</vt:lpwstr>
  </property>
  <property fmtid="{D5CDD505-2E9C-101B-9397-08002B2CF9AE}" pid="7" name="MSIP_Label_763da656-5c75-4f6d-9461-4a3ce9a537cc_Name">
    <vt:lpwstr>Official</vt:lpwstr>
  </property>
  <property fmtid="{D5CDD505-2E9C-101B-9397-08002B2CF9AE}" pid="8" name="MSIP_Label_763da656-5c75-4f6d-9461-4a3ce9a537cc_Application">
    <vt:lpwstr>Microsoft Azure Information Protection</vt:lpwstr>
  </property>
  <property fmtid="{D5CDD505-2E9C-101B-9397-08002B2CF9AE}" pid="9" name="MSIP_Label_763da656-5c75-4f6d-9461-4a3ce9a537cc_Extended_MSFT_Method">
    <vt:lpwstr>Automatic</vt:lpwstr>
  </property>
  <property fmtid="{D5CDD505-2E9C-101B-9397-08002B2CF9AE}" pid="10" name="Sensitivity">
    <vt:lpwstr>Official</vt:lpwstr>
  </property>
</Properties>
</file>