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Tue" sheetId="3" state="hidden" r:id="rId3"/>
    <sheet name="SatSun" sheetId="4" state="hidden" r:id="rId4"/>
    <sheet name="ELLERAY ROAD" sheetId="5" r:id="rId5"/>
  </sheets>
  <definedNames>
    <definedName name="_xlnm._FilterDatabase" localSheetId="3" hidden="1">'SatSun'!$A$1:$BB$132</definedName>
    <definedName name="_xlnm._FilterDatabase" localSheetId="2" hidden="1">'Tue'!$A$1:$AO$72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<sst xmlns="http://schemas.openxmlformats.org/spreadsheetml/2006/main" count="1541" uniqueCount="185">
  <si>
    <t>STREET NAME</t>
  </si>
  <si>
    <t>BEAT</t>
  </si>
  <si>
    <t>BAY NO</t>
  </si>
  <si>
    <t>PERMIT</t>
  </si>
  <si>
    <t>MINOR REGULATION</t>
  </si>
  <si>
    <t>OTHER</t>
  </si>
  <si>
    <t>Arrival</t>
  </si>
  <si>
    <t>Departure</t>
  </si>
  <si>
    <t>Duration Start</t>
  </si>
  <si>
    <t>Duration End</t>
  </si>
  <si>
    <t>USER</t>
  </si>
  <si>
    <t>ELLERAY ROAD</t>
  </si>
  <si>
    <t>RES</t>
  </si>
  <si>
    <t>OV54</t>
  </si>
  <si>
    <t>Car</t>
  </si>
  <si>
    <t>Resident</t>
  </si>
  <si>
    <t/>
  </si>
  <si>
    <t>KM11</t>
  </si>
  <si>
    <t>T784</t>
  </si>
  <si>
    <t>LG59</t>
  </si>
  <si>
    <t>Special</t>
  </si>
  <si>
    <t>RF52</t>
  </si>
  <si>
    <t>Short Stay/Visitor</t>
  </si>
  <si>
    <t>FX57</t>
  </si>
  <si>
    <t>RV03</t>
  </si>
  <si>
    <t>WP61</t>
  </si>
  <si>
    <t>LS12</t>
  </si>
  <si>
    <t>RV13</t>
  </si>
  <si>
    <t>SM03</t>
  </si>
  <si>
    <t>P616</t>
  </si>
  <si>
    <t>X813</t>
  </si>
  <si>
    <t>HB69</t>
  </si>
  <si>
    <t>AK61</t>
  </si>
  <si>
    <t>SY</t>
  </si>
  <si>
    <t>K19A</t>
  </si>
  <si>
    <t>DK</t>
  </si>
  <si>
    <t>CR58</t>
  </si>
  <si>
    <t>Mcl</t>
  </si>
  <si>
    <t>LC59</t>
  </si>
  <si>
    <t>Y577</t>
  </si>
  <si>
    <t>H889</t>
  </si>
  <si>
    <t>LY02</t>
  </si>
  <si>
    <t>DY</t>
  </si>
  <si>
    <t>LK52</t>
  </si>
  <si>
    <t>HY61</t>
  </si>
  <si>
    <t>HGV</t>
  </si>
  <si>
    <t>HX13</t>
  </si>
  <si>
    <t>LGV</t>
  </si>
  <si>
    <t>K682</t>
  </si>
  <si>
    <t>DP14</t>
  </si>
  <si>
    <t>RF62</t>
  </si>
  <si>
    <t>L45A</t>
  </si>
  <si>
    <t>LC12</t>
  </si>
  <si>
    <t>WK13</t>
  </si>
  <si>
    <t>LB61</t>
  </si>
  <si>
    <t>GY05</t>
  </si>
  <si>
    <t>YE58</t>
  </si>
  <si>
    <t>L4FA</t>
  </si>
  <si>
    <t>RK58</t>
  </si>
  <si>
    <t>AO54</t>
  </si>
  <si>
    <t>LA08</t>
  </si>
  <si>
    <t>LO63</t>
  </si>
  <si>
    <t>RE08</t>
  </si>
  <si>
    <t>Y749</t>
  </si>
  <si>
    <t>LG10</t>
  </si>
  <si>
    <t>EA55</t>
  </si>
  <si>
    <t>REGULATION</t>
  </si>
  <si>
    <t>REGISTRATION</t>
  </si>
  <si>
    <t>CLASS</t>
  </si>
  <si>
    <t>4SKX</t>
  </si>
  <si>
    <t>9ZLN</t>
  </si>
  <si>
    <t>4ZFL</t>
  </si>
  <si>
    <t>9RLB</t>
  </si>
  <si>
    <t>DOUBLE PARKING</t>
  </si>
  <si>
    <t>2WKX</t>
  </si>
  <si>
    <t>4ALO</t>
  </si>
  <si>
    <t>5JTX</t>
  </si>
  <si>
    <t>7NWR</t>
  </si>
  <si>
    <t>1EPA</t>
  </si>
  <si>
    <t>3JJL</t>
  </si>
  <si>
    <t>7FAA</t>
  </si>
  <si>
    <t>60ZH</t>
  </si>
  <si>
    <t>0VBB</t>
  </si>
  <si>
    <t>1OGO</t>
  </si>
  <si>
    <t>7FGJ</t>
  </si>
  <si>
    <t>4FAL</t>
  </si>
  <si>
    <t>Disabled</t>
  </si>
  <si>
    <t>1UXE</t>
  </si>
  <si>
    <t>1MGN</t>
  </si>
  <si>
    <t>7XLH</t>
  </si>
  <si>
    <t>4OTY</t>
  </si>
  <si>
    <t>4WZM</t>
  </si>
  <si>
    <t>6FGJ</t>
  </si>
  <si>
    <t>2OAP</t>
  </si>
  <si>
    <t>6EJB</t>
  </si>
  <si>
    <t>2NTL</t>
  </si>
  <si>
    <t>1WWX</t>
  </si>
  <si>
    <t>9GPB</t>
  </si>
  <si>
    <t>6WWX</t>
  </si>
  <si>
    <t>9ANT</t>
  </si>
  <si>
    <t>5VGH</t>
  </si>
  <si>
    <t>4TCO</t>
  </si>
  <si>
    <t>3DDN</t>
  </si>
  <si>
    <t>2ECJ</t>
  </si>
  <si>
    <t>2BVX</t>
  </si>
  <si>
    <t>3053</t>
  </si>
  <si>
    <t>1NVG</t>
  </si>
  <si>
    <t>1TLX</t>
  </si>
  <si>
    <t>6OVC</t>
  </si>
  <si>
    <t>6FUF</t>
  </si>
  <si>
    <t>0UVJ</t>
  </si>
  <si>
    <t>2BLY</t>
  </si>
  <si>
    <t>3GVL</t>
  </si>
  <si>
    <t>0WPX</t>
  </si>
  <si>
    <t>691Y</t>
  </si>
  <si>
    <t>2ELF</t>
  </si>
  <si>
    <t>4HFZ</t>
  </si>
  <si>
    <t>4MMK</t>
  </si>
  <si>
    <t>1LKA</t>
  </si>
  <si>
    <t>8FOT</t>
  </si>
  <si>
    <t>6HJB</t>
  </si>
  <si>
    <t>7URK</t>
  </si>
  <si>
    <t>0NHJ</t>
  </si>
  <si>
    <t>8HMD</t>
  </si>
  <si>
    <t>4USF</t>
  </si>
  <si>
    <t>4GEK</t>
  </si>
  <si>
    <t>8MGY</t>
  </si>
  <si>
    <t>5WOR</t>
  </si>
  <si>
    <t>0MWF</t>
  </si>
  <si>
    <t>1FDL</t>
  </si>
  <si>
    <t>3XOT</t>
  </si>
  <si>
    <t>8UBV</t>
  </si>
  <si>
    <t>1XKF</t>
  </si>
  <si>
    <t>6LLC</t>
  </si>
  <si>
    <t>3RHK</t>
  </si>
  <si>
    <t>6HGH</t>
  </si>
  <si>
    <t>8UKA</t>
  </si>
  <si>
    <t>3VPW</t>
  </si>
  <si>
    <t>9CMX</t>
  </si>
  <si>
    <t>5TJV</t>
  </si>
  <si>
    <t>7DTZ</t>
  </si>
  <si>
    <t>1OGD</t>
  </si>
  <si>
    <t>2VSE</t>
  </si>
  <si>
    <t>4XCL</t>
  </si>
  <si>
    <t>5WYJ</t>
  </si>
  <si>
    <t>0ENE</t>
  </si>
  <si>
    <t>0DMY</t>
  </si>
  <si>
    <t>7OYE</t>
  </si>
  <si>
    <t>USER 2</t>
  </si>
  <si>
    <t>Bay Included?</t>
  </si>
  <si>
    <t>Included Bay?</t>
  </si>
  <si>
    <t>Sat?</t>
  </si>
  <si>
    <t>Sun?</t>
  </si>
  <si>
    <t>Sat</t>
  </si>
  <si>
    <t>Sun</t>
  </si>
  <si>
    <t>Non-Resident Long Stay</t>
  </si>
  <si>
    <t>Non-Resident Short Stay</t>
  </si>
  <si>
    <t>Other</t>
  </si>
  <si>
    <t>LB Richmond</t>
  </si>
  <si>
    <t>L0937 Teddington Parking</t>
  </si>
  <si>
    <t>Parking Survey</t>
  </si>
  <si>
    <t>TUESDAY</t>
  </si>
  <si>
    <t>Tuesday 21st October 2014</t>
  </si>
  <si>
    <t>Saturday 8th &amp; Sunday 9th November 2014</t>
  </si>
  <si>
    <t>Residents</t>
  </si>
  <si>
    <t>Total Users</t>
  </si>
  <si>
    <t>Restrictions:</t>
  </si>
  <si>
    <t>SAT &amp; SUN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</si>
  <si>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</si>
  <si>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</si>
  <si>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</si>
  <si>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</si>
  <si>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</si>
  <si>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</si>
  <si>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</si>
  <si>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</si>
  <si>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Incidents / Observations:</t>
  </si>
  <si>
    <t>Street Name / Restriction</t>
  </si>
  <si>
    <t>Zone Z1</t>
  </si>
  <si>
    <t>Total</t>
  </si>
  <si>
    <t>Residents Parking Zone Z1 - Operational hours Mon-Sat 8:30am-6:30pm, residents only</t>
  </si>
  <si>
    <t>Estimated no. of available parking spaces</t>
  </si>
  <si>
    <t>Arrive within CPZ?</t>
  </si>
  <si>
    <t>Inside Operational Hours</t>
  </si>
  <si>
    <t>Outside Operational Hours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</si>
</sst>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20" fontId="6" fillId="33" borderId="10" xfId="0" applyNumberFormat="1" applyFont="1" applyFill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20" fontId="7" fillId="0" borderId="0" xfId="0" applyNumberFormat="1" applyFont="1" applyAlignment="1">
      <alignment horizontal="center" wrapText="1"/>
    </xf>
    <xf numFmtId="20" fontId="0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2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7" fillId="0" borderId="0" xfId="55" applyAlignment="1">
      <alignment wrapText="1"/>
      <protection/>
    </xf>
    <xf numFmtId="0" fontId="52" fillId="0" borderId="0" xfId="55" applyFont="1" applyAlignment="1">
      <alignment horizontal="center"/>
      <protection/>
    </xf>
    <xf numFmtId="0" fontId="53" fillId="0" borderId="0" xfId="55" applyFont="1" applyAlignment="1">
      <alignment wrapText="1"/>
      <protection/>
    </xf>
    <xf numFmtId="0" fontId="10" fillId="0" borderId="0" xfId="55" applyFont="1" applyAlignment="1">
      <alignment horizontal="right"/>
      <protection/>
    </xf>
    <xf numFmtId="0" fontId="10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55" applyFont="1" applyAlignment="1">
      <alignment/>
      <protection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7" fillId="0" borderId="12" xfId="55" applyBorder="1" applyAlignment="1">
      <alignment wrapText="1"/>
      <protection/>
    </xf>
    <xf numFmtId="0" fontId="10" fillId="0" borderId="12" xfId="55" applyFont="1" applyBorder="1" applyAlignment="1">
      <alignment horizontal="right"/>
      <protection/>
    </xf>
    <xf numFmtId="0" fontId="39" fillId="0" borderId="0" xfId="0" applyFont="1" applyAlignment="1">
      <alignment/>
    </xf>
    <xf numFmtId="20" fontId="39" fillId="0" borderId="0" xfId="0" applyNumberFormat="1" applyFont="1" applyAlignment="1">
      <alignment/>
    </xf>
    <xf numFmtId="20" fontId="55" fillId="0" borderId="0" xfId="55" applyNumberFormat="1" applyFont="1" applyAlignme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7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39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39" fillId="0" borderId="0" xfId="0" applyFont="1" applyAlignment="1">
      <alignment horizontal="left"/>
    </xf>
    <xf numFmtId="20" fontId="39" fillId="0" borderId="0" xfId="0" applyNumberFormat="1" applyFont="1" applyAlignment="1">
      <alignment/>
    </xf>
    <xf numFmtId="0" fontId="0" fillId="0" borderId="0" xfId="0" applyFill="1" applyAlignment="1">
      <alignment/>
    </xf>
    <xf numFmtId="20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5" borderId="0" xfId="55" applyFill="1">
      <alignment/>
      <protection/>
    </xf>
    <xf numFmtId="0" fontId="15" fillId="35" borderId="0" xfId="55" applyFont="1" applyFill="1" applyAlignment="1">
      <alignment vertical="center"/>
      <protection/>
    </xf>
    <xf numFmtId="0" fontId="15" fillId="35" borderId="0" xfId="55" applyFont="1" applyFill="1" applyAlignment="1" quotePrefix="1">
      <alignment vertical="center"/>
      <protection/>
    </xf>
    <xf numFmtId="165" fontId="15" fillId="35" borderId="0" xfId="55" applyNumberFormat="1" applyFont="1" applyFill="1" applyAlignment="1" quotePrefix="1">
      <alignment horizontal="left" vertical="center"/>
      <protection/>
    </xf>
    <xf numFmtId="0" fontId="16" fillId="35" borderId="0" xfId="55" applyFont="1" applyFill="1" applyAlignment="1">
      <alignment vertical="center" shrinkToFit="1"/>
      <protection/>
    </xf>
    <xf numFmtId="0" fontId="15" fillId="35" borderId="13" xfId="55" applyFont="1" applyFill="1" applyBorder="1" applyAlignment="1">
      <alignment vertical="center"/>
      <protection/>
    </xf>
    <xf numFmtId="0" fontId="15" fillId="35" borderId="14" xfId="55" applyFont="1" applyFill="1" applyBorder="1" applyAlignment="1">
      <alignment vertical="center"/>
      <protection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10" fillId="0" borderId="15" xfId="55" applyFont="1" applyBorder="1" applyAlignment="1">
      <alignment horizontal="center" vertical="center" wrapText="1"/>
      <protection/>
    </xf>
    <xf numFmtId="0" fontId="18" fillId="0" borderId="16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0" fillId="0" borderId="0" xfId="0" applyFont="1" applyFill="1" applyBorder="1" applyAlignment="1">
      <alignment vertical="center" wrapText="1"/>
    </xf>
    <xf numFmtId="0" fontId="7" fillId="0" borderId="17" xfId="55" applyFill="1" applyBorder="1" applyAlignment="1">
      <alignment vertical="center" wrapText="1"/>
      <protection/>
    </xf>
    <xf numFmtId="0" fontId="7" fillId="0" borderId="18" xfId="55" applyNumberFormat="1" applyFill="1" applyBorder="1" applyAlignment="1">
      <alignment horizontal="center" vertical="center" wrapText="1"/>
      <protection/>
    </xf>
    <xf numFmtId="0" fontId="10" fillId="0" borderId="19" xfId="55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20" fontId="0" fillId="0" borderId="0" xfId="0" applyNumberFormat="1" applyAlignment="1">
      <alignment/>
    </xf>
    <xf numFmtId="0" fontId="7" fillId="36" borderId="0" xfId="55" applyFill="1">
      <alignment/>
      <protection/>
    </xf>
    <xf numFmtId="0" fontId="7" fillId="35" borderId="0" xfId="55" applyFill="1">
      <alignment/>
      <protection/>
    </xf>
    <xf numFmtId="0" fontId="17" fillId="35" borderId="21" xfId="55" applyFont="1" applyFill="1" applyBorder="1" applyAlignment="1">
      <alignment vertical="top"/>
      <protection/>
    </xf>
    <xf numFmtId="0" fontId="17" fillId="35" borderId="22" xfId="55" applyFont="1" applyFill="1" applyBorder="1" applyAlignment="1">
      <alignment vertical="top"/>
      <protection/>
    </xf>
    <xf numFmtId="0" fontId="17" fillId="35" borderId="23" xfId="55" applyFont="1" applyFill="1" applyBorder="1" applyAlignment="1">
      <alignment vertical="top"/>
      <protection/>
    </xf>
    <xf numFmtId="0" fontId="17" fillId="35" borderId="24" xfId="55" applyFont="1" applyFill="1" applyBorder="1" applyAlignment="1">
      <alignment vertical="top"/>
      <protection/>
    </xf>
    <xf numFmtId="0" fontId="7" fillId="37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8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'ELLERAY ROAD'!$Z$5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ROAD'!$AA$4:$AX$4</c:f>
              <c:strCache/>
            </c:strRef>
          </c:cat>
          <c:val>
            <c:numRef>
              <c:f>'ELLERAY ROAD'!$AA$5:$AX$5</c:f>
              <c:numCache/>
            </c:numRef>
          </c:val>
          <c:smooth val="0"/>
        </c:ser>
        <c:ser>
          <c:idx val="1"/>
          <c:order val="1"/>
          <c:tx>
            <c:strRef>
              <c:f>'ELLERAY ROAD'!$Z$6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ROAD'!$AA$4:$AX$4</c:f>
              <c:strCache/>
            </c:strRef>
          </c:cat>
          <c:val>
            <c:numRef>
              <c:f>'ELLERAY ROAD'!$AA$6:$AX$6</c:f>
              <c:numCache/>
            </c:numRef>
          </c:val>
          <c:smooth val="0"/>
        </c:ser>
        <c:ser>
          <c:idx val="2"/>
          <c:order val="2"/>
          <c:tx>
            <c:strRef>
              <c:f>'ELLERAY ROAD'!$Z$7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ROAD'!$AA$4:$AX$4</c:f>
              <c:strCache/>
            </c:strRef>
          </c:cat>
          <c:val>
            <c:numRef>
              <c:f>'ELLERAY ROAD'!$AA$7:$AX$7</c:f>
              <c:numCache/>
            </c:numRef>
          </c:val>
          <c:smooth val="0"/>
        </c:ser>
        <c:ser>
          <c:idx val="3"/>
          <c:order val="3"/>
          <c:tx>
            <c:strRef>
              <c:f>'ELLERAY ROAD'!$Z$8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ROAD'!$AA$4:$AX$4</c:f>
              <c:strCache/>
            </c:strRef>
          </c:cat>
          <c:val>
            <c:numRef>
              <c:f>'ELLERAY ROAD'!$AA$8:$AX$8</c:f>
              <c:numCache/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345"/>
          <c:w val="0.811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'ELLERAY ROAD'!$AA$10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'ELLERAY ROAD'!$AA$11</c:f>
              <c:numCache/>
            </c:numRef>
          </c:val>
        </c:ser>
        <c:ser>
          <c:idx val="1"/>
          <c:order val="1"/>
          <c:tx>
            <c:strRef>
              <c:f>'ELLERAY ROAD'!$AB$10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'ELLERAY ROAD'!$AB$11</c:f>
              <c:numCache/>
            </c:numRef>
          </c:val>
        </c:ser>
        <c:ser>
          <c:idx val="2"/>
          <c:order val="2"/>
          <c:tx>
            <c:strRef>
              <c:f>'ELLERAY ROAD'!$AC$10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'ELLERAY ROAD'!$AC$11</c:f>
              <c:numCache/>
            </c:numRef>
          </c:val>
        </c:ser>
        <c:ser>
          <c:idx val="3"/>
          <c:order val="3"/>
          <c:tx>
            <c:strRef>
              <c:f>'ELLERAY ROAD'!$AD$10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'ELLERAY ROAD'!$AD$11</c:f>
              <c:numCache/>
            </c:numRef>
          </c:val>
        </c:ser>
        <c:overlap val="-27"/>
        <c:gapWidth val="219"/>
        <c:axId val="62330090"/>
        <c:axId val="24099899"/>
      </c:barChart>
      <c:catAx>
        <c:axId val="62330090"/>
        <c:scaling>
          <c:orientation val="minMax"/>
        </c:scaling>
        <c:axPos val="b"/>
        <c:delete val="1"/>
        <c:majorTickMark val="none"/>
        <c:minorTickMark val="none"/>
        <c:tickLblPos val="nextTo"/>
        <c:crossAx val="24099899"/>
        <c:crosses val="autoZero"/>
        <c:auto val="0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3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84525"/>
          <c:w val="0.865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Resident Bay Users by Arrival Time</a:t>
            </a:r>
          </a:p>
        </c:rich>
      </c:tx>
      <c:layout>
        <c:manualLayout>
          <c:xMode val="factor"/>
          <c:yMode val="factor"/>
          <c:x val="-0.006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'ELLERAY ROAD'!$Z$15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ROAD'!$AA$14:$AB$14</c:f>
              <c:strCache/>
            </c:strRef>
          </c:cat>
          <c:val>
            <c:numRef>
              <c:f>'ELLERAY ROAD'!$AA$15:$AB$15</c:f>
              <c:numCache/>
            </c:numRef>
          </c:val>
        </c:ser>
        <c:ser>
          <c:idx val="1"/>
          <c:order val="1"/>
          <c:tx>
            <c:strRef>
              <c:f>'ELLERAY ROAD'!$Z$16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ROAD'!$AA$14:$AB$14</c:f>
              <c:strCache/>
            </c:strRef>
          </c:cat>
          <c:val>
            <c:numRef>
              <c:f>'ELLERAY ROAD'!$AA$16:$AB$16</c:f>
              <c:numCache/>
            </c:numRef>
          </c:val>
        </c:ser>
        <c:ser>
          <c:idx val="2"/>
          <c:order val="2"/>
          <c:tx>
            <c:strRef>
              <c:f>'ELLERAY ROAD'!$Z$17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ROAD'!$AA$14:$AB$14</c:f>
              <c:strCache/>
            </c:strRef>
          </c:cat>
          <c:val>
            <c:numRef>
              <c:f>'ELLERAY ROAD'!$AA$17:$AB$17</c:f>
              <c:numCache/>
            </c:numRef>
          </c:val>
        </c:ser>
        <c:ser>
          <c:idx val="3"/>
          <c:order val="3"/>
          <c:tx>
            <c:strRef>
              <c:f>'ELLERAY ROAD'!$Z$18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ROAD'!$AA$14:$AB$14</c:f>
              <c:strCache/>
            </c:strRef>
          </c:cat>
          <c:val>
            <c:numRef>
              <c:f>'ELLERAY ROAD'!$AA$18:$AB$18</c:f>
              <c:numCache/>
            </c:numRef>
          </c:val>
        </c:ser>
        <c:overlap val="-27"/>
        <c:gapWidth val="219"/>
        <c:axId val="15572500"/>
        <c:axId val="5934773"/>
      </c:bar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7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4475"/>
          <c:w val="0.840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9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'ELLERAY ROAD'!$Z$21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ROAD'!$AA$20:$BJ$20</c:f>
              <c:strCache/>
            </c:strRef>
          </c:cat>
          <c:val>
            <c:numRef>
              <c:f>'ELLERAY ROAD'!$AA$21:$BJ$21</c:f>
              <c:numCache/>
            </c:numRef>
          </c:val>
          <c:smooth val="0"/>
        </c:ser>
        <c:ser>
          <c:idx val="1"/>
          <c:order val="1"/>
          <c:tx>
            <c:strRef>
              <c:f>'ELLERAY ROAD'!$Z$22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ROAD'!$AA$20:$BJ$20</c:f>
              <c:strCache/>
            </c:strRef>
          </c:cat>
          <c:val>
            <c:numRef>
              <c:f>'ELLERAY ROAD'!$AA$22:$BJ$22</c:f>
              <c:numCache/>
            </c:numRef>
          </c:val>
          <c:smooth val="0"/>
        </c:ser>
        <c:ser>
          <c:idx val="2"/>
          <c:order val="2"/>
          <c:tx>
            <c:strRef>
              <c:f>'ELLERAY ROAD'!$Z$23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ROAD'!$AA$20:$BJ$20</c:f>
              <c:strCache/>
            </c:strRef>
          </c:cat>
          <c:val>
            <c:numRef>
              <c:f>'ELLERAY ROAD'!$AA$23:$BJ$23</c:f>
              <c:numCache/>
            </c:numRef>
          </c:val>
          <c:smooth val="0"/>
        </c:ser>
        <c:ser>
          <c:idx val="3"/>
          <c:order val="3"/>
          <c:tx>
            <c:strRef>
              <c:f>'ELLERAY ROAD'!$Z$24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'ELLERAY ROAD'!$AA$20:$BJ$20</c:f>
              <c:strCache/>
            </c:strRef>
          </c:cat>
          <c:val>
            <c:numRef>
              <c:f>'ELLERAY ROAD'!$AA$24:$BJ$24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45"/>
          <c:w val="0.784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'ELLERAY ROAD'!$AA$26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ROAD'!$Z$27</c:f>
              <c:strCache/>
            </c:strRef>
          </c:cat>
          <c:val>
            <c:numRef>
              <c:f>'ELLERAY ROAD'!$AA$27</c:f>
              <c:numCache/>
            </c:numRef>
          </c:val>
        </c:ser>
        <c:ser>
          <c:idx val="1"/>
          <c:order val="1"/>
          <c:tx>
            <c:strRef>
              <c:f>'ELLERAY ROAD'!$AB$26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ROAD'!$Z$27</c:f>
              <c:strCache/>
            </c:strRef>
          </c:cat>
          <c:val>
            <c:numRef>
              <c:f>'ELLERAY ROAD'!$AB$27</c:f>
              <c:numCache/>
            </c:numRef>
          </c:val>
        </c:ser>
        <c:ser>
          <c:idx val="2"/>
          <c:order val="2"/>
          <c:tx>
            <c:strRef>
              <c:f>'ELLERAY ROAD'!$AC$26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ROAD'!$Z$27</c:f>
              <c:strCache/>
            </c:strRef>
          </c:cat>
          <c:val>
            <c:numRef>
              <c:f>'ELLERAY ROAD'!$AC$27</c:f>
              <c:numCache/>
            </c:numRef>
          </c:val>
        </c:ser>
        <c:ser>
          <c:idx val="3"/>
          <c:order val="3"/>
          <c:tx>
            <c:strRef>
              <c:f>'ELLERAY ROAD'!$AD$26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ROAD'!$Z$27</c:f>
              <c:strCache/>
            </c:strRef>
          </c:cat>
          <c:val>
            <c:numRef>
              <c:f>'ELLERAY ROAD'!$AD$27</c:f>
              <c:numCache/>
            </c:numRef>
          </c:val>
        </c:ser>
        <c:overlap val="-27"/>
        <c:gapWidth val="219"/>
        <c:axId val="31482312"/>
        <c:axId val="14905353"/>
      </c:barChart>
      <c:catAx>
        <c:axId val="31482312"/>
        <c:scaling>
          <c:orientation val="minMax"/>
        </c:scaling>
        <c:axPos val="b"/>
        <c:delete val="1"/>
        <c:majorTickMark val="none"/>
        <c:minorTickMark val="none"/>
        <c:tickLblPos val="nextTo"/>
        <c:crossAx val="14905353"/>
        <c:crosses val="autoZero"/>
        <c:auto val="0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82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84525"/>
          <c:w val="0.871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8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'ELLERAY ROAD'!$Z$30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ROAD'!$AA$29:$AB$29</c:f>
              <c:strCache/>
            </c:strRef>
          </c:cat>
          <c:val>
            <c:numRef>
              <c:f>'ELLERAY ROAD'!$AA$30:$AB$30</c:f>
              <c:numCache/>
            </c:numRef>
          </c:val>
        </c:ser>
        <c:ser>
          <c:idx val="1"/>
          <c:order val="1"/>
          <c:tx>
            <c:strRef>
              <c:f>'ELLERAY ROAD'!$Z$31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ROAD'!$AA$29:$AB$29</c:f>
              <c:strCache/>
            </c:strRef>
          </c:cat>
          <c:val>
            <c:numRef>
              <c:f>'ELLERAY ROAD'!$AA$31:$AB$31</c:f>
              <c:numCache/>
            </c:numRef>
          </c:val>
        </c:ser>
        <c:ser>
          <c:idx val="2"/>
          <c:order val="2"/>
          <c:tx>
            <c:strRef>
              <c:f>'ELLERAY ROAD'!$Z$32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ROAD'!$AA$29:$AB$29</c:f>
              <c:strCache/>
            </c:strRef>
          </c:cat>
          <c:val>
            <c:numRef>
              <c:f>'ELLERAY ROAD'!$AA$32:$AB$32</c:f>
              <c:numCache/>
            </c:numRef>
          </c:val>
        </c:ser>
        <c:ser>
          <c:idx val="3"/>
          <c:order val="3"/>
          <c:tx>
            <c:strRef>
              <c:f>'ELLERAY ROAD'!$Z$33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'ELLERAY ROAD'!$AA$29:$AB$29</c:f>
              <c:strCache/>
            </c:strRef>
          </c:cat>
          <c:val>
            <c:numRef>
              <c:f>'ELLERAY ROAD'!$AA$33:$AB$33</c:f>
              <c:numCache/>
            </c:numRef>
          </c:val>
        </c:ser>
        <c:overlap val="-27"/>
        <c:gapWidth val="219"/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0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84425"/>
          <c:w val="0.8097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23</xdr:row>
      <xdr:rowOff>38100</xdr:rowOff>
    </xdr:from>
    <xdr:to>
      <xdr:col>3</xdr:col>
      <xdr:colOff>38100</xdr:colOff>
      <xdr:row>24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1733550" y="4724400"/>
          <a:ext cx="8763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089F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Z1</a:t>
          </a:r>
        </a:p>
      </xdr:txBody>
    </xdr:sp>
    <xdr:clientData/>
  </xdr:twoCellAnchor>
  <xdr:twoCellAnchor>
    <xdr:from>
      <xdr:col>1</xdr:col>
      <xdr:colOff>1409700</xdr:colOff>
      <xdr:row>24</xdr:row>
      <xdr:rowOff>95250</xdr:rowOff>
    </xdr:from>
    <xdr:to>
      <xdr:col>1</xdr:col>
      <xdr:colOff>1562100</xdr:colOff>
      <xdr:row>27</xdr:row>
      <xdr:rowOff>0</xdr:rowOff>
    </xdr:to>
    <xdr:sp>
      <xdr:nvSpPr>
        <xdr:cNvPr id="4" name="Straight Arrow Connector 5"/>
        <xdr:cNvSpPr>
          <a:spLocks/>
        </xdr:cNvSpPr>
      </xdr:nvSpPr>
      <xdr:spPr>
        <a:xfrm flipH="1">
          <a:off x="2019300" y="4981575"/>
          <a:ext cx="152400" cy="504825"/>
        </a:xfrm>
        <a:prstGeom prst="straightConnector1">
          <a:avLst/>
        </a:prstGeom>
        <a:noFill/>
        <a:ln w="6350" cmpd="sng">
          <a:solidFill>
            <a:srgbClr val="F089F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19</xdr:row>
      <xdr:rowOff>57150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581400"/>
        <a:ext cx="61912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19</xdr:row>
      <xdr:rowOff>28575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552825"/>
        <a:ext cx="6400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7" customWidth="1"/>
    <col min="2" max="2" width="40.8515625" style="57" customWidth="1"/>
    <col min="3" max="3" width="50.421875" style="57" customWidth="1"/>
    <col min="4" max="4" width="21.8515625" style="57" customWidth="1"/>
    <col min="5" max="16384" width="9.140625" style="57" customWidth="1"/>
  </cols>
  <sheetData>
    <row r="1" spans="1:4" ht="30.75" customHeight="1">
      <c r="A1" s="78"/>
      <c r="B1" s="79"/>
      <c r="C1" s="79"/>
      <c r="D1" s="79"/>
    </row>
    <row r="2" ht="30.75" customHeight="1"/>
    <row r="3" ht="30.75" customHeight="1"/>
    <row r="4" ht="30.75" customHeight="1"/>
    <row r="5" ht="30.75" customHeight="1"/>
    <row r="6" spans="2:3" ht="30.75" customHeight="1">
      <c r="B6" s="58" t="s">
        <v>168</v>
      </c>
      <c r="C6" s="58" t="s">
        <v>158</v>
      </c>
    </row>
    <row r="7" spans="2:3" ht="30.75" customHeight="1">
      <c r="B7" s="58" t="s">
        <v>169</v>
      </c>
      <c r="C7" s="58" t="s">
        <v>159</v>
      </c>
    </row>
    <row r="8" spans="2:3" ht="30.75" customHeight="1">
      <c r="B8" s="58" t="s">
        <v>170</v>
      </c>
      <c r="C8" s="59" t="s">
        <v>178</v>
      </c>
    </row>
    <row r="9" spans="2:3" ht="30.75" customHeight="1">
      <c r="B9" s="58" t="s">
        <v>171</v>
      </c>
      <c r="C9" s="60" t="s">
        <v>172</v>
      </c>
    </row>
    <row r="10" spans="2:3" ht="30.75" customHeight="1">
      <c r="B10" s="58" t="s">
        <v>173</v>
      </c>
      <c r="C10" s="61" t="s">
        <v>174</v>
      </c>
    </row>
    <row r="11" spans="2:3" ht="30.75" customHeight="1">
      <c r="B11" s="58" t="s">
        <v>175</v>
      </c>
      <c r="C11" s="58" t="s">
        <v>160</v>
      </c>
    </row>
    <row r="12" spans="2:3" ht="30.75" customHeight="1">
      <c r="B12" s="58"/>
      <c r="C12" s="58"/>
    </row>
    <row r="13" spans="2:3" ht="30.75" customHeight="1">
      <c r="B13" s="58"/>
      <c r="C13" s="58"/>
    </row>
    <row r="14" spans="2:3" ht="30.75" customHeight="1">
      <c r="B14" s="62" t="s">
        <v>176</v>
      </c>
      <c r="C14" s="63"/>
    </row>
    <row r="15" spans="2:3" ht="30.75" customHeight="1">
      <c r="B15" s="80"/>
      <c r="C15" s="81"/>
    </row>
    <row r="16" spans="2:3" ht="30.75" customHeight="1">
      <c r="B16" s="80"/>
      <c r="C16" s="81"/>
    </row>
    <row r="17" spans="2:3" ht="30.75" customHeight="1">
      <c r="B17" s="82"/>
      <c r="C17" s="83"/>
    </row>
    <row r="18" ht="17.25" customHeight="1"/>
    <row r="19" spans="1:4" ht="30.75" customHeight="1">
      <c r="A19" s="84"/>
      <c r="B19" s="79"/>
      <c r="C19" s="79"/>
      <c r="D19" s="79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53" customWidth="1"/>
    <col min="2" max="2" width="23.57421875" style="53" customWidth="1"/>
    <col min="3" max="10" width="5.8515625" style="53" customWidth="1"/>
    <col min="11" max="11" width="9.140625" style="64" customWidth="1"/>
    <col min="12" max="12" width="9.140625" style="53" customWidth="1"/>
    <col min="13" max="13" width="4.140625" style="53" customWidth="1"/>
    <col min="14" max="14" width="11.28125" style="53" customWidth="1"/>
    <col min="15" max="15" width="4.421875" style="53" customWidth="1"/>
    <col min="16" max="16" width="4.140625" style="53" customWidth="1"/>
    <col min="17" max="17" width="3.8515625" style="53" customWidth="1"/>
    <col min="18" max="18" width="10.421875" style="53" customWidth="1"/>
    <col min="19" max="19" width="3.00390625" style="53" customWidth="1"/>
    <col min="20" max="20" width="11.28125" style="53" bestFit="1" customWidth="1"/>
    <col min="21" max="244" width="9.140625" style="53" customWidth="1"/>
    <col min="245" max="245" width="23.57421875" style="53" customWidth="1"/>
    <col min="246" max="253" width="5.8515625" style="53" customWidth="1"/>
    <col min="254" max="254" width="9.140625" style="53" customWidth="1"/>
    <col min="255" max="16384" width="9.140625" style="53" customWidth="1"/>
  </cols>
  <sheetData>
    <row r="1" spans="1:12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4" t="str">
        <f>'Job Details'!$C$6</f>
        <v>LB Richmond</v>
      </c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4" t="str">
        <f>'Job Details'!$C$7</f>
        <v>L0937 Teddington Parking</v>
      </c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Details'!$C$8</f>
        <v>Zone Z1</v>
      </c>
    </row>
    <row r="6" ht="15.75" thickBot="1"/>
    <row r="7" spans="2:11" ht="24.75" customHeight="1" thickBot="1" thickTop="1">
      <c r="B7" s="66" t="s">
        <v>177</v>
      </c>
      <c r="C7" s="67" t="s">
        <v>12</v>
      </c>
      <c r="D7" s="66" t="s">
        <v>179</v>
      </c>
      <c r="E7" s="64"/>
      <c r="K7" s="53"/>
    </row>
    <row r="8" spans="2:11" ht="17.25" customHeight="1" thickBot="1" thickTop="1">
      <c r="B8" s="73" t="s">
        <v>11</v>
      </c>
      <c r="C8" s="74">
        <v>31</v>
      </c>
      <c r="D8" s="75">
        <f>SUM(C8:C8)</f>
        <v>31</v>
      </c>
      <c r="E8" s="65"/>
      <c r="K8" s="53"/>
    </row>
    <row r="9" spans="2:20" ht="15.75" customHeight="1" thickTop="1">
      <c r="B9" s="68"/>
      <c r="C9" s="69"/>
      <c r="D9" s="69"/>
      <c r="E9" s="69"/>
      <c r="F9" s="69"/>
      <c r="G9" s="69"/>
      <c r="H9" s="69"/>
      <c r="I9" s="69"/>
      <c r="J9" s="69"/>
      <c r="K9" s="70"/>
      <c r="M9" s="71"/>
      <c r="N9" s="71"/>
      <c r="O9" s="71"/>
      <c r="P9" s="71"/>
      <c r="Q9" s="71"/>
      <c r="R9" s="71"/>
      <c r="S9" s="71"/>
      <c r="T9" s="71"/>
    </row>
    <row r="10" spans="2:11" ht="15.75" customHeight="1">
      <c r="B10" s="68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5.75" customHeight="1">
      <c r="B11" s="68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.75" customHeight="1">
      <c r="B12" s="68"/>
      <c r="C12" s="69"/>
      <c r="D12" s="69"/>
      <c r="E12" s="69"/>
      <c r="F12" s="69"/>
      <c r="G12" s="69"/>
      <c r="H12" s="69"/>
      <c r="I12" s="69"/>
      <c r="J12" s="69"/>
      <c r="K12" s="70"/>
    </row>
    <row r="13" spans="2:11" ht="15.75" customHeight="1">
      <c r="B13" s="68"/>
      <c r="C13" s="69"/>
      <c r="D13" s="69"/>
      <c r="E13" s="69"/>
      <c r="F13" s="69"/>
      <c r="G13" s="69"/>
      <c r="H13" s="69"/>
      <c r="I13" s="69"/>
      <c r="J13" s="69"/>
      <c r="K13" s="70"/>
    </row>
    <row r="14" spans="2:11" ht="15.75" customHeight="1">
      <c r="B14" s="68"/>
      <c r="C14" s="69"/>
      <c r="D14" s="69"/>
      <c r="E14" s="69"/>
      <c r="F14" s="69"/>
      <c r="G14" s="69"/>
      <c r="H14" s="69"/>
      <c r="I14" s="69"/>
      <c r="J14" s="69"/>
      <c r="K14" s="70"/>
    </row>
    <row r="15" spans="2:11" ht="15.75" customHeight="1">
      <c r="B15" s="68"/>
      <c r="C15" s="69"/>
      <c r="D15" s="69"/>
      <c r="E15" s="69"/>
      <c r="F15" s="69"/>
      <c r="G15" s="69"/>
      <c r="H15" s="69"/>
      <c r="I15" s="69"/>
      <c r="J15" s="69"/>
      <c r="K15" s="70"/>
    </row>
    <row r="16" spans="2:11" ht="15.75" customHeight="1">
      <c r="B16" s="68"/>
      <c r="C16" s="69"/>
      <c r="D16" s="69"/>
      <c r="E16" s="69"/>
      <c r="F16" s="69"/>
      <c r="G16" s="69"/>
      <c r="H16" s="69"/>
      <c r="I16" s="69"/>
      <c r="J16" s="69"/>
      <c r="K16" s="70"/>
    </row>
    <row r="17" spans="2:11" ht="15.75" customHeight="1">
      <c r="B17" s="68"/>
      <c r="C17" s="69"/>
      <c r="D17" s="69"/>
      <c r="E17" s="69"/>
      <c r="F17" s="69"/>
      <c r="G17" s="69"/>
      <c r="H17" s="69"/>
      <c r="I17" s="69"/>
      <c r="J17" s="69"/>
      <c r="K17" s="70"/>
    </row>
    <row r="18" spans="2:11" ht="15.75" customHeight="1">
      <c r="B18" s="68"/>
      <c r="C18" s="69"/>
      <c r="D18" s="69"/>
      <c r="E18" s="69"/>
      <c r="F18" s="69"/>
      <c r="G18" s="69"/>
      <c r="H18" s="69"/>
      <c r="I18" s="69"/>
      <c r="J18" s="69"/>
      <c r="K18" s="70"/>
    </row>
    <row r="19" spans="2:11" ht="15.75" customHeight="1">
      <c r="B19" s="68"/>
      <c r="C19" s="69"/>
      <c r="D19" s="69"/>
      <c r="E19" s="69"/>
      <c r="F19" s="69"/>
      <c r="G19" s="69"/>
      <c r="H19" s="69"/>
      <c r="I19" s="69"/>
      <c r="J19" s="69"/>
      <c r="K19" s="70"/>
    </row>
    <row r="20" spans="2:11" ht="15.75" customHeight="1">
      <c r="B20" s="68"/>
      <c r="C20" s="69"/>
      <c r="D20" s="69"/>
      <c r="E20" s="69"/>
      <c r="F20" s="69"/>
      <c r="G20" s="69"/>
      <c r="H20" s="69"/>
      <c r="I20" s="69"/>
      <c r="J20" s="69"/>
      <c r="K20" s="70"/>
    </row>
    <row r="21" spans="2:11" ht="15.75" customHeight="1">
      <c r="B21" s="68"/>
      <c r="C21" s="69"/>
      <c r="D21" s="69"/>
      <c r="E21" s="69"/>
      <c r="F21" s="69"/>
      <c r="G21" s="69"/>
      <c r="H21" s="69"/>
      <c r="I21" s="69"/>
      <c r="J21" s="69"/>
      <c r="K21" s="70"/>
    </row>
    <row r="22" spans="2:11" ht="15.75" customHeight="1">
      <c r="B22" s="68"/>
      <c r="C22" s="69"/>
      <c r="D22" s="69"/>
      <c r="E22" s="69"/>
      <c r="F22" s="69"/>
      <c r="G22" s="69"/>
      <c r="H22" s="69"/>
      <c r="I22" s="69"/>
      <c r="J22" s="69"/>
      <c r="K22" s="70"/>
    </row>
    <row r="23" spans="2:11" ht="15.75" customHeight="1">
      <c r="B23" s="68"/>
      <c r="C23" s="69"/>
      <c r="D23" s="69"/>
      <c r="E23" s="69"/>
      <c r="F23" s="69"/>
      <c r="G23" s="69"/>
      <c r="H23" s="69"/>
      <c r="I23" s="69"/>
      <c r="J23" s="69"/>
      <c r="K23" s="70"/>
    </row>
    <row r="24" spans="2:11" ht="15.75" customHeight="1">
      <c r="B24" s="68"/>
      <c r="C24" s="69"/>
      <c r="D24" s="69"/>
      <c r="E24" s="69"/>
      <c r="F24" s="69"/>
      <c r="G24" s="69"/>
      <c r="H24" s="69"/>
      <c r="I24" s="69"/>
      <c r="J24" s="69"/>
      <c r="K24" s="70"/>
    </row>
    <row r="25" spans="2:11" ht="15.75" customHeight="1">
      <c r="B25" s="68"/>
      <c r="C25" s="69"/>
      <c r="D25" s="69"/>
      <c r="E25" s="69"/>
      <c r="F25" s="69"/>
      <c r="G25" s="69"/>
      <c r="H25" s="69"/>
      <c r="I25" s="69"/>
      <c r="J25" s="69"/>
      <c r="K25" s="70"/>
    </row>
    <row r="26" spans="2:11" ht="15.75" customHeight="1">
      <c r="B26" s="68"/>
      <c r="C26" s="69"/>
      <c r="D26" s="69"/>
      <c r="E26" s="69"/>
      <c r="F26" s="69"/>
      <c r="G26" s="69"/>
      <c r="H26" s="69"/>
      <c r="I26" s="69"/>
      <c r="J26" s="69"/>
      <c r="K26" s="70"/>
    </row>
    <row r="27" spans="2:11" ht="15.75" customHeight="1"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8" spans="2:11" ht="15.75" customHeight="1">
      <c r="B28" s="68"/>
      <c r="C28" s="69"/>
      <c r="D28" s="69"/>
      <c r="E28" s="69"/>
      <c r="F28" s="69"/>
      <c r="G28" s="69"/>
      <c r="H28" s="69"/>
      <c r="I28" s="69"/>
      <c r="J28" s="69"/>
      <c r="K28" s="70"/>
    </row>
    <row r="29" spans="2:11" ht="15.75" customHeight="1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 ht="15.75" customHeight="1">
      <c r="B30" s="68"/>
      <c r="C30" s="69"/>
      <c r="D30" s="69"/>
      <c r="E30" s="69"/>
      <c r="F30" s="69"/>
      <c r="G30" s="69"/>
      <c r="H30" s="69"/>
      <c r="I30" s="69"/>
      <c r="J30" s="69"/>
      <c r="K30" s="70"/>
    </row>
    <row r="31" spans="2:11" ht="15.75" customHeight="1">
      <c r="B31" s="68"/>
      <c r="C31" s="69"/>
      <c r="D31" s="69"/>
      <c r="E31" s="69"/>
      <c r="F31" s="69"/>
      <c r="G31" s="69"/>
      <c r="H31" s="69"/>
      <c r="I31" s="69"/>
      <c r="J31" s="69"/>
      <c r="K31" s="70"/>
    </row>
    <row r="32" spans="2:11" ht="15.75" customHeight="1">
      <c r="B32" s="68"/>
      <c r="C32" s="69"/>
      <c r="D32" s="69"/>
      <c r="E32" s="69"/>
      <c r="F32" s="69"/>
      <c r="G32" s="69"/>
      <c r="H32" s="69"/>
      <c r="I32" s="69"/>
      <c r="J32" s="69"/>
      <c r="K32" s="70"/>
    </row>
    <row r="33" spans="2:11" ht="15.75" customHeight="1">
      <c r="B33" s="68"/>
      <c r="C33" s="69"/>
      <c r="D33" s="69"/>
      <c r="E33" s="69"/>
      <c r="F33" s="69"/>
      <c r="G33" s="69"/>
      <c r="H33" s="69"/>
      <c r="I33" s="69"/>
      <c r="J33" s="69"/>
      <c r="K33" s="70"/>
    </row>
    <row r="34" spans="2:11" ht="15.75" customHeight="1">
      <c r="B34" s="68"/>
      <c r="C34" s="69"/>
      <c r="D34" s="69"/>
      <c r="E34" s="69"/>
      <c r="F34" s="69"/>
      <c r="G34" s="69"/>
      <c r="H34" s="69"/>
      <c r="I34" s="69"/>
      <c r="J34" s="69"/>
      <c r="K34" s="70"/>
    </row>
    <row r="35" spans="2:11" ht="15.75" customHeight="1">
      <c r="B35" s="68"/>
      <c r="C35" s="69"/>
      <c r="D35" s="69"/>
      <c r="E35" s="69"/>
      <c r="F35" s="69"/>
      <c r="G35" s="69"/>
      <c r="H35" s="69"/>
      <c r="I35" s="69"/>
      <c r="J35" s="69"/>
      <c r="K35" s="70"/>
    </row>
    <row r="36" spans="2:11" ht="15.75" customHeight="1">
      <c r="B36" s="68"/>
      <c r="C36" s="69"/>
      <c r="D36" s="69"/>
      <c r="E36" s="69"/>
      <c r="F36" s="69"/>
      <c r="G36" s="69"/>
      <c r="H36" s="69"/>
      <c r="I36" s="69"/>
      <c r="J36" s="69"/>
      <c r="K36" s="70"/>
    </row>
    <row r="37" spans="2:11" ht="15.75" customHeight="1">
      <c r="B37" s="68"/>
      <c r="C37" s="69"/>
      <c r="D37" s="69"/>
      <c r="E37" s="69"/>
      <c r="F37" s="69"/>
      <c r="G37" s="69"/>
      <c r="H37" s="69"/>
      <c r="I37" s="69"/>
      <c r="J37" s="69"/>
      <c r="K37" s="70"/>
    </row>
    <row r="38" spans="2:11" ht="15.7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</row>
    <row r="39" spans="2:11" ht="15">
      <c r="B39" s="72"/>
      <c r="C39" s="70"/>
      <c r="D39" s="70"/>
      <c r="E39" s="70"/>
      <c r="F39" s="70"/>
      <c r="G39" s="70"/>
      <c r="H39" s="70"/>
      <c r="I39" s="70"/>
      <c r="J39" s="70"/>
      <c r="K39" s="70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S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3" width="6.140625" style="0" customWidth="1"/>
    <col min="4" max="7" width="12.57421875" style="0" customWidth="1"/>
    <col min="8" max="9" width="10.00390625" style="0" customWidth="1"/>
    <col min="10" max="17" width="5.28125" style="0" customWidth="1"/>
    <col min="18" max="22" width="5.28125" style="56" customWidth="1"/>
    <col min="23" max="28" width="5.7109375" style="56" customWidth="1"/>
    <col min="29" max="33" width="5.7109375" style="0" customWidth="1"/>
    <col min="34" max="37" width="7.8515625" style="0" hidden="1" customWidth="1"/>
    <col min="38" max="38" width="6.7109375" style="0" hidden="1" customWidth="1"/>
    <col min="39" max="39" width="17.421875" style="0" hidden="1" customWidth="1"/>
    <col min="40" max="41" width="0" style="0" hidden="1" customWidth="1"/>
  </cols>
  <sheetData>
    <row r="1" spans="1:45" ht="34.5">
      <c r="A1" s="1" t="s">
        <v>0</v>
      </c>
      <c r="B1" s="2" t="s">
        <v>1</v>
      </c>
      <c r="C1" s="2" t="s">
        <v>2</v>
      </c>
      <c r="D1" s="3" t="s">
        <v>66</v>
      </c>
      <c r="E1" s="2" t="s">
        <v>67</v>
      </c>
      <c r="F1" s="3" t="s">
        <v>68</v>
      </c>
      <c r="G1" s="2" t="s">
        <v>3</v>
      </c>
      <c r="H1" s="3" t="s">
        <v>4</v>
      </c>
      <c r="I1" s="4" t="s">
        <v>5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54">
        <v>0.3333333333333333</v>
      </c>
      <c r="S1" s="54">
        <v>0.375</v>
      </c>
      <c r="T1" s="54">
        <v>0.4166666666666667</v>
      </c>
      <c r="U1" s="54">
        <v>0.45833333333333337</v>
      </c>
      <c r="V1" s="54">
        <v>0.5</v>
      </c>
      <c r="W1" s="54">
        <v>0.5416666666666666</v>
      </c>
      <c r="X1" s="54">
        <v>0.5833333333333333</v>
      </c>
      <c r="Y1" s="54">
        <v>0.6249999999999999</v>
      </c>
      <c r="Z1" s="54">
        <v>0.6666666666666665</v>
      </c>
      <c r="AA1" s="54">
        <v>0.7083333333333331</v>
      </c>
      <c r="AB1" s="54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6</v>
      </c>
      <c r="AI1" s="6" t="s">
        <v>7</v>
      </c>
      <c r="AJ1" s="7" t="s">
        <v>8</v>
      </c>
      <c r="AK1" s="8" t="s">
        <v>9</v>
      </c>
      <c r="AL1" s="9" t="s">
        <v>10</v>
      </c>
      <c r="AM1" t="s">
        <v>148</v>
      </c>
      <c r="AN1" s="20" t="s">
        <v>182</v>
      </c>
      <c r="AO1" s="20" t="s">
        <v>149</v>
      </c>
      <c r="AR1" s="77">
        <v>0.3333333333333333</v>
      </c>
      <c r="AS1" s="77">
        <v>0.7499999999999998</v>
      </c>
    </row>
    <row r="2" spans="1:41" ht="15">
      <c r="A2" s="10" t="s">
        <v>11</v>
      </c>
      <c r="B2" s="10">
        <v>4</v>
      </c>
      <c r="C2" s="10">
        <v>78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1"/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1</v>
      </c>
      <c r="Q2" s="12">
        <v>1</v>
      </c>
      <c r="R2" s="55">
        <v>1</v>
      </c>
      <c r="S2" s="55">
        <v>1</v>
      </c>
      <c r="T2" s="55">
        <v>1</v>
      </c>
      <c r="U2" s="55">
        <v>1</v>
      </c>
      <c r="V2" s="55">
        <v>1</v>
      </c>
      <c r="W2" s="55">
        <v>1</v>
      </c>
      <c r="X2" s="55">
        <v>1</v>
      </c>
      <c r="Y2" s="55">
        <v>0</v>
      </c>
      <c r="Z2" s="55">
        <v>0</v>
      </c>
      <c r="AA2" s="55">
        <v>0</v>
      </c>
      <c r="AB2" s="55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3">
        <v>0</v>
      </c>
      <c r="AI2" s="13">
        <v>0.5833333333333333</v>
      </c>
      <c r="AJ2" s="13">
        <v>0.5833333333333333</v>
      </c>
      <c r="AK2" s="13">
        <v>0.6249999999999999</v>
      </c>
      <c r="AL2" s="14" t="s">
        <v>15</v>
      </c>
      <c r="AM2" t="str">
        <f>IF(AL2="","",IF(OR(G2="Disabled",G2="Special",G2="Car Club"),"Other",IF(G2="Resident","Resident",IF(G2="Business","Business",IF(SUM(J2:AG2)&lt;=4,"Non-Resident Short Stay",IF(SUM(J2:AG2)&gt;4,"Non-Resident Long Stay","N/A"))))))</f>
        <v>Resident</v>
      </c>
      <c r="AN2" t="str">
        <f>IF(D2="RES",IF(AH2&lt;$AR$1,"Outside Res Hours",IF(AH2&gt;$AS$1,"Outside Res Hours","Inside Res Hours")),"")</f>
        <v>Outside Res Hours</v>
      </c>
      <c r="AO2" t="str">
        <f>IF(OR(D2="RES",D2="SY"),"Y","")</f>
        <v>Y</v>
      </c>
    </row>
    <row r="3" spans="1:41" ht="15">
      <c r="A3" s="10" t="s">
        <v>11</v>
      </c>
      <c r="B3" s="10">
        <v>4</v>
      </c>
      <c r="C3" s="10">
        <v>78</v>
      </c>
      <c r="D3" s="10" t="s">
        <v>12</v>
      </c>
      <c r="E3" s="10" t="s">
        <v>17</v>
      </c>
      <c r="F3" s="10" t="s">
        <v>14</v>
      </c>
      <c r="G3" s="10"/>
      <c r="H3" s="10" t="s">
        <v>16</v>
      </c>
      <c r="I3" s="11"/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1</v>
      </c>
      <c r="Z3" s="55">
        <v>1</v>
      </c>
      <c r="AA3" s="55">
        <v>1</v>
      </c>
      <c r="AB3" s="55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3">
        <v>0.6249999999999999</v>
      </c>
      <c r="AI3" s="13">
        <v>0.9583333333333329</v>
      </c>
      <c r="AJ3" s="13">
        <v>0.33333333333333304</v>
      </c>
      <c r="AK3" s="13">
        <v>0.3749999999999997</v>
      </c>
      <c r="AL3" s="14" t="s">
        <v>15</v>
      </c>
      <c r="AM3" t="str">
        <f aca="true" t="shared" si="0" ref="AM3:AM66">IF(AL3="","",IF(OR(G3="Disabled",G3="Special",G3="Car Club"),"Other",IF(G3="Resident","Resident",IF(G3="Business","Business",IF(SUM(J3:AG3)&lt;=4,"Non-Resident Short Stay",IF(SUM(J3:AG3)&gt;4,"Non-Resident Long Stay","N/A"))))))</f>
        <v>Non-Resident Long Stay</v>
      </c>
      <c r="AN3" t="str">
        <f aca="true" t="shared" si="1" ref="AN3:AN66">IF(D3="RES",IF(AH3&lt;$AR$1,"Outside Res Hours",IF(AH3&gt;$AS$1,"Outside Res Hours","Inside Res Hours")),"")</f>
        <v>Inside Res Hours</v>
      </c>
      <c r="AO3" t="str">
        <f aca="true" t="shared" si="2" ref="AO3:AO66">IF(OR(D3="RES",D3="SY"),"Y","")</f>
        <v>Y</v>
      </c>
    </row>
    <row r="4" spans="1:41" ht="15">
      <c r="A4" s="10" t="s">
        <v>11</v>
      </c>
      <c r="B4" s="10">
        <v>4</v>
      </c>
      <c r="C4" s="10">
        <v>79</v>
      </c>
      <c r="D4" s="10" t="s">
        <v>12</v>
      </c>
      <c r="E4" s="10"/>
      <c r="F4" s="10"/>
      <c r="G4" s="10"/>
      <c r="H4" s="10" t="s">
        <v>16</v>
      </c>
      <c r="I4" s="11"/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3" t="s">
        <v>16</v>
      </c>
      <c r="AI4" s="13" t="s">
        <v>16</v>
      </c>
      <c r="AJ4" s="13" t="s">
        <v>16</v>
      </c>
      <c r="AK4" s="13" t="s">
        <v>16</v>
      </c>
      <c r="AL4" s="14"/>
      <c r="AM4">
        <f t="shared" si="0"/>
      </c>
      <c r="AN4" t="str">
        <f t="shared" si="1"/>
        <v>Outside Res Hours</v>
      </c>
      <c r="AO4" t="str">
        <f t="shared" si="2"/>
        <v>Y</v>
      </c>
    </row>
    <row r="5" spans="1:41" ht="15">
      <c r="A5" s="10" t="s">
        <v>11</v>
      </c>
      <c r="B5" s="10">
        <v>4</v>
      </c>
      <c r="C5" s="10">
        <v>80</v>
      </c>
      <c r="D5" s="10" t="s">
        <v>12</v>
      </c>
      <c r="E5" s="10" t="s">
        <v>18</v>
      </c>
      <c r="F5" s="10" t="s">
        <v>14</v>
      </c>
      <c r="G5" s="10" t="s">
        <v>15</v>
      </c>
      <c r="H5" s="10" t="s">
        <v>16</v>
      </c>
      <c r="I5" s="11"/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55">
        <v>1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1</v>
      </c>
      <c r="Y5" s="55">
        <v>1</v>
      </c>
      <c r="Z5" s="55">
        <v>1</v>
      </c>
      <c r="AA5" s="55">
        <v>1</v>
      </c>
      <c r="AB5" s="55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3">
        <v>0</v>
      </c>
      <c r="AI5" s="13">
        <v>0.9583333333333329</v>
      </c>
      <c r="AJ5" s="13">
        <v>0.9583333333333329</v>
      </c>
      <c r="AK5" s="13">
        <v>0.9999999999999996</v>
      </c>
      <c r="AL5" s="14" t="s">
        <v>15</v>
      </c>
      <c r="AM5" t="str">
        <f t="shared" si="0"/>
        <v>Resident</v>
      </c>
      <c r="AN5" t="str">
        <f t="shared" si="1"/>
        <v>Outside Res Hours</v>
      </c>
      <c r="AO5" t="str">
        <f t="shared" si="2"/>
        <v>Y</v>
      </c>
    </row>
    <row r="6" spans="1:41" ht="15">
      <c r="A6" s="10" t="s">
        <v>11</v>
      </c>
      <c r="B6" s="10">
        <v>4</v>
      </c>
      <c r="C6" s="10">
        <v>81</v>
      </c>
      <c r="D6" s="10" t="s">
        <v>12</v>
      </c>
      <c r="E6" s="10" t="s">
        <v>19</v>
      </c>
      <c r="F6" s="10" t="s">
        <v>14</v>
      </c>
      <c r="G6" s="10" t="s">
        <v>20</v>
      </c>
      <c r="H6" s="10" t="s">
        <v>16</v>
      </c>
      <c r="I6" s="11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3">
        <v>0</v>
      </c>
      <c r="AI6" s="13">
        <v>0.29166666666666663</v>
      </c>
      <c r="AJ6" s="13">
        <v>0.29166666666666663</v>
      </c>
      <c r="AK6" s="13">
        <v>0.3333333333333333</v>
      </c>
      <c r="AL6" s="14" t="s">
        <v>15</v>
      </c>
      <c r="AM6" t="str">
        <f t="shared" si="0"/>
        <v>Other</v>
      </c>
      <c r="AN6" t="str">
        <f t="shared" si="1"/>
        <v>Outside Res Hours</v>
      </c>
      <c r="AO6" t="str">
        <f t="shared" si="2"/>
        <v>Y</v>
      </c>
    </row>
    <row r="7" spans="1:41" ht="15">
      <c r="A7" s="10" t="s">
        <v>11</v>
      </c>
      <c r="B7" s="10">
        <v>4</v>
      </c>
      <c r="C7" s="10">
        <v>81</v>
      </c>
      <c r="D7" s="10" t="s">
        <v>12</v>
      </c>
      <c r="E7" s="10" t="s">
        <v>21</v>
      </c>
      <c r="F7" s="10" t="s">
        <v>14</v>
      </c>
      <c r="G7" s="10"/>
      <c r="H7" s="10" t="s">
        <v>16</v>
      </c>
      <c r="I7" s="11"/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55">
        <v>0</v>
      </c>
      <c r="S7" s="55">
        <v>1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3">
        <v>0.375</v>
      </c>
      <c r="AI7" s="13">
        <v>0.375</v>
      </c>
      <c r="AJ7" s="13">
        <v>0</v>
      </c>
      <c r="AK7" s="13">
        <v>0.041666666666666664</v>
      </c>
      <c r="AL7" s="14" t="s">
        <v>22</v>
      </c>
      <c r="AM7" t="str">
        <f t="shared" si="0"/>
        <v>Non-Resident Short Stay</v>
      </c>
      <c r="AN7" t="str">
        <f t="shared" si="1"/>
        <v>Inside Res Hours</v>
      </c>
      <c r="AO7" t="str">
        <f t="shared" si="2"/>
        <v>Y</v>
      </c>
    </row>
    <row r="8" spans="1:41" ht="15">
      <c r="A8" s="10" t="s">
        <v>11</v>
      </c>
      <c r="B8" s="10">
        <v>4</v>
      </c>
      <c r="C8" s="10">
        <v>81</v>
      </c>
      <c r="D8" s="10" t="s">
        <v>12</v>
      </c>
      <c r="E8" s="10" t="s">
        <v>23</v>
      </c>
      <c r="F8" s="10" t="s">
        <v>14</v>
      </c>
      <c r="G8" s="10"/>
      <c r="H8" s="10" t="s">
        <v>16</v>
      </c>
      <c r="I8" s="11"/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55">
        <v>0</v>
      </c>
      <c r="S8" s="55">
        <v>0</v>
      </c>
      <c r="T8" s="55">
        <v>0</v>
      </c>
      <c r="U8" s="55">
        <v>0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  <c r="AB8" s="55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3">
        <v>0.5</v>
      </c>
      <c r="AI8" s="13">
        <v>0.9583333333333329</v>
      </c>
      <c r="AJ8" s="13">
        <v>0.4583333333333329</v>
      </c>
      <c r="AK8" s="13">
        <v>0.4999999999999996</v>
      </c>
      <c r="AL8" s="14" t="s">
        <v>15</v>
      </c>
      <c r="AM8" t="str">
        <f t="shared" si="0"/>
        <v>Non-Resident Long Stay</v>
      </c>
      <c r="AN8" t="str">
        <f t="shared" si="1"/>
        <v>Inside Res Hours</v>
      </c>
      <c r="AO8" t="str">
        <f t="shared" si="2"/>
        <v>Y</v>
      </c>
    </row>
    <row r="9" spans="1:41" ht="15">
      <c r="A9" s="10" t="s">
        <v>11</v>
      </c>
      <c r="B9" s="10">
        <v>4</v>
      </c>
      <c r="C9" s="10">
        <v>82</v>
      </c>
      <c r="D9" s="10" t="s">
        <v>12</v>
      </c>
      <c r="E9" s="10" t="s">
        <v>24</v>
      </c>
      <c r="F9" s="10" t="s">
        <v>14</v>
      </c>
      <c r="G9" s="10" t="s">
        <v>15</v>
      </c>
      <c r="H9" s="10" t="s">
        <v>16</v>
      </c>
      <c r="I9" s="11"/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55">
        <v>1</v>
      </c>
      <c r="S9" s="55">
        <v>1</v>
      </c>
      <c r="T9" s="55">
        <v>1</v>
      </c>
      <c r="U9" s="55">
        <v>1</v>
      </c>
      <c r="V9" s="55">
        <v>1</v>
      </c>
      <c r="W9" s="55">
        <v>1</v>
      </c>
      <c r="X9" s="55">
        <v>1</v>
      </c>
      <c r="Y9" s="55">
        <v>1</v>
      </c>
      <c r="Z9" s="55">
        <v>1</v>
      </c>
      <c r="AA9" s="55">
        <v>1</v>
      </c>
      <c r="AB9" s="55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3">
        <v>0</v>
      </c>
      <c r="AI9" s="13">
        <v>0.9583333333333329</v>
      </c>
      <c r="AJ9" s="13">
        <v>0.9583333333333329</v>
      </c>
      <c r="AK9" s="13">
        <v>0.9999999999999996</v>
      </c>
      <c r="AL9" s="14" t="s">
        <v>15</v>
      </c>
      <c r="AM9" t="str">
        <f t="shared" si="0"/>
        <v>Resident</v>
      </c>
      <c r="AN9" t="str">
        <f t="shared" si="1"/>
        <v>Outside Res Hours</v>
      </c>
      <c r="AO9" t="str">
        <f t="shared" si="2"/>
        <v>Y</v>
      </c>
    </row>
    <row r="10" spans="1:41" ht="15">
      <c r="A10" s="10" t="s">
        <v>11</v>
      </c>
      <c r="B10" s="10">
        <v>4</v>
      </c>
      <c r="C10" s="10">
        <v>83</v>
      </c>
      <c r="D10" s="10" t="s">
        <v>12</v>
      </c>
      <c r="E10" s="10"/>
      <c r="F10" s="10"/>
      <c r="G10" s="10"/>
      <c r="H10" s="10" t="s">
        <v>16</v>
      </c>
      <c r="I10" s="11"/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4"/>
      <c r="AM10">
        <f t="shared" si="0"/>
      </c>
      <c r="AN10" t="str">
        <f t="shared" si="1"/>
        <v>Outside Res Hours</v>
      </c>
      <c r="AO10" t="str">
        <f t="shared" si="2"/>
        <v>Y</v>
      </c>
    </row>
    <row r="11" spans="1:41" ht="15">
      <c r="A11" s="10" t="s">
        <v>11</v>
      </c>
      <c r="B11" s="10">
        <v>4</v>
      </c>
      <c r="C11" s="10">
        <v>84</v>
      </c>
      <c r="D11" s="10" t="s">
        <v>12</v>
      </c>
      <c r="E11" s="10" t="s">
        <v>25</v>
      </c>
      <c r="F11" s="10" t="s">
        <v>14</v>
      </c>
      <c r="G11" s="10" t="s">
        <v>15</v>
      </c>
      <c r="H11" s="10" t="s">
        <v>16</v>
      </c>
      <c r="I11" s="11"/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55">
        <v>1</v>
      </c>
      <c r="S11" s="55">
        <v>1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3">
        <v>0</v>
      </c>
      <c r="AI11" s="13">
        <v>0.375</v>
      </c>
      <c r="AJ11" s="13">
        <v>0.375</v>
      </c>
      <c r="AK11" s="13">
        <v>0.4166666666666667</v>
      </c>
      <c r="AL11" s="14" t="s">
        <v>15</v>
      </c>
      <c r="AM11" t="str">
        <f t="shared" si="0"/>
        <v>Resident</v>
      </c>
      <c r="AN11" t="str">
        <f t="shared" si="1"/>
        <v>Outside Res Hours</v>
      </c>
      <c r="AO11" t="str">
        <f t="shared" si="2"/>
        <v>Y</v>
      </c>
    </row>
    <row r="12" spans="1:41" ht="15">
      <c r="A12" s="10" t="s">
        <v>11</v>
      </c>
      <c r="B12" s="10">
        <v>4</v>
      </c>
      <c r="C12" s="10">
        <v>84</v>
      </c>
      <c r="D12" s="10" t="s">
        <v>12</v>
      </c>
      <c r="E12" s="10" t="s">
        <v>17</v>
      </c>
      <c r="F12" s="10" t="s">
        <v>14</v>
      </c>
      <c r="G12" s="10"/>
      <c r="H12" s="10" t="s">
        <v>16</v>
      </c>
      <c r="I12" s="11"/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55">
        <v>0</v>
      </c>
      <c r="S12" s="55">
        <v>0</v>
      </c>
      <c r="T12" s="55">
        <v>1</v>
      </c>
      <c r="U12" s="55">
        <v>1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">
        <v>0.4166666666666667</v>
      </c>
      <c r="AI12" s="13">
        <v>0.45833333333333337</v>
      </c>
      <c r="AJ12" s="13">
        <v>0.041666666666666685</v>
      </c>
      <c r="AK12" s="13">
        <v>0.08333333333333334</v>
      </c>
      <c r="AL12" s="14" t="s">
        <v>22</v>
      </c>
      <c r="AM12" t="str">
        <f t="shared" si="0"/>
        <v>Non-Resident Short Stay</v>
      </c>
      <c r="AN12" t="str">
        <f t="shared" si="1"/>
        <v>Inside Res Hours</v>
      </c>
      <c r="AO12" t="str">
        <f t="shared" si="2"/>
        <v>Y</v>
      </c>
    </row>
    <row r="13" spans="1:41" ht="15">
      <c r="A13" s="10" t="s">
        <v>11</v>
      </c>
      <c r="B13" s="10">
        <v>4</v>
      </c>
      <c r="C13" s="10">
        <v>84</v>
      </c>
      <c r="D13" s="10" t="s">
        <v>12</v>
      </c>
      <c r="E13" s="10" t="s">
        <v>26</v>
      </c>
      <c r="F13" s="10" t="s">
        <v>14</v>
      </c>
      <c r="G13" s="10"/>
      <c r="H13" s="10" t="s">
        <v>16</v>
      </c>
      <c r="I13" s="11"/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55">
        <v>0</v>
      </c>
      <c r="S13" s="55">
        <v>0</v>
      </c>
      <c r="T13" s="55">
        <v>0</v>
      </c>
      <c r="U13" s="55">
        <v>0</v>
      </c>
      <c r="V13" s="55">
        <v>1</v>
      </c>
      <c r="W13" s="55">
        <v>1</v>
      </c>
      <c r="X13" s="55">
        <v>1</v>
      </c>
      <c r="Y13" s="55">
        <v>1</v>
      </c>
      <c r="Z13" s="55">
        <v>1</v>
      </c>
      <c r="AA13" s="55">
        <v>1</v>
      </c>
      <c r="AB13" s="55">
        <v>1</v>
      </c>
      <c r="AC13" s="12">
        <v>1</v>
      </c>
      <c r="AD13" s="12">
        <v>0</v>
      </c>
      <c r="AE13" s="12">
        <v>0</v>
      </c>
      <c r="AF13" s="12">
        <v>0</v>
      </c>
      <c r="AG13" s="12">
        <v>0</v>
      </c>
      <c r="AH13" s="13">
        <v>0.5</v>
      </c>
      <c r="AI13" s="13">
        <v>0.7916666666666664</v>
      </c>
      <c r="AJ13" s="13">
        <v>0.2916666666666664</v>
      </c>
      <c r="AK13" s="13">
        <v>0.3333333333333331</v>
      </c>
      <c r="AL13" s="14" t="s">
        <v>22</v>
      </c>
      <c r="AM13" t="str">
        <f t="shared" si="0"/>
        <v>Non-Resident Long Stay</v>
      </c>
      <c r="AN13" t="str">
        <f t="shared" si="1"/>
        <v>Inside Res Hours</v>
      </c>
      <c r="AO13" t="str">
        <f t="shared" si="2"/>
        <v>Y</v>
      </c>
    </row>
    <row r="14" spans="1:41" ht="15">
      <c r="A14" s="10" t="s">
        <v>11</v>
      </c>
      <c r="B14" s="10">
        <v>4</v>
      </c>
      <c r="C14" s="10">
        <v>84</v>
      </c>
      <c r="D14" s="10" t="s">
        <v>12</v>
      </c>
      <c r="E14" s="10" t="s">
        <v>24</v>
      </c>
      <c r="F14" s="10" t="s">
        <v>14</v>
      </c>
      <c r="G14" s="10"/>
      <c r="H14" s="10" t="s">
        <v>16</v>
      </c>
      <c r="I14" s="11"/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12">
        <v>0</v>
      </c>
      <c r="AD14" s="12">
        <v>1</v>
      </c>
      <c r="AE14" s="12">
        <v>1</v>
      </c>
      <c r="AF14" s="12">
        <v>1</v>
      </c>
      <c r="AG14" s="12">
        <v>1</v>
      </c>
      <c r="AH14" s="13">
        <v>0.833333333333333</v>
      </c>
      <c r="AI14" s="13">
        <v>0.9583333333333329</v>
      </c>
      <c r="AJ14" s="13">
        <v>0.12499999999999989</v>
      </c>
      <c r="AK14" s="13">
        <v>0.16666666666666655</v>
      </c>
      <c r="AL14" s="14" t="s">
        <v>15</v>
      </c>
      <c r="AM14" t="str">
        <f t="shared" si="0"/>
        <v>Non-Resident Short Stay</v>
      </c>
      <c r="AN14" t="str">
        <f t="shared" si="1"/>
        <v>Outside Res Hours</v>
      </c>
      <c r="AO14" t="str">
        <f t="shared" si="2"/>
        <v>Y</v>
      </c>
    </row>
    <row r="15" spans="1:41" ht="15">
      <c r="A15" s="10" t="s">
        <v>11</v>
      </c>
      <c r="B15" s="10">
        <v>4</v>
      </c>
      <c r="C15" s="10">
        <v>85</v>
      </c>
      <c r="D15" s="10" t="s">
        <v>12</v>
      </c>
      <c r="E15" s="10" t="s">
        <v>27</v>
      </c>
      <c r="F15" s="10" t="s">
        <v>14</v>
      </c>
      <c r="G15" s="10" t="s">
        <v>15</v>
      </c>
      <c r="H15" s="10" t="s">
        <v>16</v>
      </c>
      <c r="I15" s="11"/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55">
        <v>1</v>
      </c>
      <c r="S15" s="55">
        <v>1</v>
      </c>
      <c r="T15" s="55">
        <v>1</v>
      </c>
      <c r="U15" s="55">
        <v>1</v>
      </c>
      <c r="V15" s="55">
        <v>1</v>
      </c>
      <c r="W15" s="55">
        <v>1</v>
      </c>
      <c r="X15" s="55">
        <v>1</v>
      </c>
      <c r="Y15" s="55">
        <v>1</v>
      </c>
      <c r="Z15" s="55">
        <v>1</v>
      </c>
      <c r="AA15" s="55">
        <v>1</v>
      </c>
      <c r="AB15" s="55">
        <v>1</v>
      </c>
      <c r="AC15" s="12">
        <v>1</v>
      </c>
      <c r="AD15" s="12">
        <v>0</v>
      </c>
      <c r="AE15" s="12">
        <v>0</v>
      </c>
      <c r="AF15" s="12">
        <v>0</v>
      </c>
      <c r="AG15" s="12">
        <v>0</v>
      </c>
      <c r="AH15" s="13">
        <v>0</v>
      </c>
      <c r="AI15" s="13">
        <v>0.7916666666666664</v>
      </c>
      <c r="AJ15" s="13">
        <v>0.7916666666666664</v>
      </c>
      <c r="AK15" s="13">
        <v>0.833333333333333</v>
      </c>
      <c r="AL15" s="14" t="s">
        <v>15</v>
      </c>
      <c r="AM15" t="str">
        <f t="shared" si="0"/>
        <v>Resident</v>
      </c>
      <c r="AN15" t="str">
        <f t="shared" si="1"/>
        <v>Outside Res Hours</v>
      </c>
      <c r="AO15" t="str">
        <f t="shared" si="2"/>
        <v>Y</v>
      </c>
    </row>
    <row r="16" spans="1:41" ht="15">
      <c r="A16" s="10" t="s">
        <v>11</v>
      </c>
      <c r="B16" s="10">
        <v>4</v>
      </c>
      <c r="C16" s="10">
        <v>86</v>
      </c>
      <c r="D16" s="10" t="s">
        <v>12</v>
      </c>
      <c r="E16" s="10" t="s">
        <v>28</v>
      </c>
      <c r="F16" s="10" t="s">
        <v>14</v>
      </c>
      <c r="G16" s="10" t="s">
        <v>15</v>
      </c>
      <c r="H16" s="10" t="s">
        <v>16</v>
      </c>
      <c r="I16" s="11"/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55">
        <v>1</v>
      </c>
      <c r="S16" s="55">
        <v>1</v>
      </c>
      <c r="T16" s="55">
        <v>1</v>
      </c>
      <c r="U16" s="55">
        <v>1</v>
      </c>
      <c r="V16" s="55">
        <v>1</v>
      </c>
      <c r="W16" s="55">
        <v>1</v>
      </c>
      <c r="X16" s="55">
        <v>1</v>
      </c>
      <c r="Y16" s="55">
        <v>1</v>
      </c>
      <c r="Z16" s="55">
        <v>1</v>
      </c>
      <c r="AA16" s="55">
        <v>1</v>
      </c>
      <c r="AB16" s="55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3">
        <v>0</v>
      </c>
      <c r="AI16" s="13">
        <v>0.9583333333333329</v>
      </c>
      <c r="AJ16" s="13">
        <v>0.9583333333333329</v>
      </c>
      <c r="AK16" s="13">
        <v>0.9999999999999996</v>
      </c>
      <c r="AL16" s="14" t="s">
        <v>15</v>
      </c>
      <c r="AM16" t="str">
        <f t="shared" si="0"/>
        <v>Resident</v>
      </c>
      <c r="AN16" t="str">
        <f t="shared" si="1"/>
        <v>Outside Res Hours</v>
      </c>
      <c r="AO16" t="str">
        <f t="shared" si="2"/>
        <v>Y</v>
      </c>
    </row>
    <row r="17" spans="1:41" ht="15">
      <c r="A17" s="10" t="s">
        <v>11</v>
      </c>
      <c r="B17" s="10">
        <v>4</v>
      </c>
      <c r="C17" s="10">
        <v>87</v>
      </c>
      <c r="D17" s="10" t="s">
        <v>12</v>
      </c>
      <c r="E17" s="10" t="s">
        <v>29</v>
      </c>
      <c r="F17" s="10" t="s">
        <v>14</v>
      </c>
      <c r="G17" s="10" t="s">
        <v>15</v>
      </c>
      <c r="H17" s="10" t="s">
        <v>16</v>
      </c>
      <c r="I17" s="11"/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">
        <v>0</v>
      </c>
      <c r="AI17" s="13">
        <v>0.29166666666666663</v>
      </c>
      <c r="AJ17" s="13">
        <v>0.29166666666666663</v>
      </c>
      <c r="AK17" s="13">
        <v>0.3333333333333333</v>
      </c>
      <c r="AL17" s="14" t="s">
        <v>15</v>
      </c>
      <c r="AM17" t="str">
        <f t="shared" si="0"/>
        <v>Resident</v>
      </c>
      <c r="AN17" t="str">
        <f t="shared" si="1"/>
        <v>Outside Res Hours</v>
      </c>
      <c r="AO17" t="str">
        <f t="shared" si="2"/>
        <v>Y</v>
      </c>
    </row>
    <row r="18" spans="1:41" ht="15">
      <c r="A18" s="10" t="s">
        <v>11</v>
      </c>
      <c r="B18" s="10">
        <v>4</v>
      </c>
      <c r="C18" s="10">
        <v>87</v>
      </c>
      <c r="D18" s="10" t="s">
        <v>12</v>
      </c>
      <c r="E18" s="10" t="s">
        <v>29</v>
      </c>
      <c r="F18" s="10" t="s">
        <v>14</v>
      </c>
      <c r="G18" s="10" t="s">
        <v>15</v>
      </c>
      <c r="H18" s="10" t="s">
        <v>16</v>
      </c>
      <c r="I18" s="11"/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55">
        <v>0</v>
      </c>
      <c r="S18" s="55">
        <v>1</v>
      </c>
      <c r="T18" s="55">
        <v>1</v>
      </c>
      <c r="U18" s="55">
        <v>1</v>
      </c>
      <c r="V18" s="55">
        <v>1</v>
      </c>
      <c r="W18" s="55">
        <v>1</v>
      </c>
      <c r="X18" s="55">
        <v>1</v>
      </c>
      <c r="Y18" s="55">
        <v>1</v>
      </c>
      <c r="Z18" s="55">
        <v>1</v>
      </c>
      <c r="AA18" s="55">
        <v>1</v>
      </c>
      <c r="AB18" s="55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3">
        <v>0.375</v>
      </c>
      <c r="AI18" s="13">
        <v>0.9583333333333329</v>
      </c>
      <c r="AJ18" s="13">
        <v>0.5833333333333329</v>
      </c>
      <c r="AK18" s="13">
        <v>0.6249999999999996</v>
      </c>
      <c r="AL18" s="14" t="s">
        <v>15</v>
      </c>
      <c r="AM18" t="str">
        <f t="shared" si="0"/>
        <v>Resident</v>
      </c>
      <c r="AN18" t="str">
        <f t="shared" si="1"/>
        <v>Inside Res Hours</v>
      </c>
      <c r="AO18" t="str">
        <f t="shared" si="2"/>
        <v>Y</v>
      </c>
    </row>
    <row r="19" spans="1:41" ht="15">
      <c r="A19" s="10" t="s">
        <v>11</v>
      </c>
      <c r="B19" s="10">
        <v>4</v>
      </c>
      <c r="C19" s="10">
        <v>88</v>
      </c>
      <c r="D19" s="10" t="s">
        <v>12</v>
      </c>
      <c r="E19" s="10" t="s">
        <v>30</v>
      </c>
      <c r="F19" s="10" t="s">
        <v>14</v>
      </c>
      <c r="G19" s="10" t="s">
        <v>15</v>
      </c>
      <c r="H19" s="10" t="s">
        <v>16</v>
      </c>
      <c r="I19" s="11"/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55">
        <v>1</v>
      </c>
      <c r="S19" s="55">
        <v>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">
        <v>0</v>
      </c>
      <c r="AI19" s="13">
        <v>0.375</v>
      </c>
      <c r="AJ19" s="13">
        <v>0.375</v>
      </c>
      <c r="AK19" s="13">
        <v>0.4166666666666667</v>
      </c>
      <c r="AL19" s="14" t="s">
        <v>15</v>
      </c>
      <c r="AM19" t="str">
        <f t="shared" si="0"/>
        <v>Resident</v>
      </c>
      <c r="AN19" t="str">
        <f t="shared" si="1"/>
        <v>Outside Res Hours</v>
      </c>
      <c r="AO19" t="str">
        <f t="shared" si="2"/>
        <v>Y</v>
      </c>
    </row>
    <row r="20" spans="1:41" ht="15">
      <c r="A20" s="10" t="s">
        <v>11</v>
      </c>
      <c r="B20" s="10">
        <v>4</v>
      </c>
      <c r="C20" s="10">
        <v>88</v>
      </c>
      <c r="D20" s="10" t="s">
        <v>12</v>
      </c>
      <c r="E20" s="10" t="s">
        <v>30</v>
      </c>
      <c r="F20" s="10" t="s">
        <v>14</v>
      </c>
      <c r="G20" s="10" t="s">
        <v>15</v>
      </c>
      <c r="H20" s="10" t="s">
        <v>16</v>
      </c>
      <c r="I20" s="11"/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12">
        <v>1</v>
      </c>
      <c r="AD20" s="12">
        <v>1</v>
      </c>
      <c r="AE20" s="12">
        <v>1</v>
      </c>
      <c r="AF20" s="12">
        <v>1</v>
      </c>
      <c r="AG20" s="12">
        <v>1</v>
      </c>
      <c r="AH20" s="13">
        <v>0.7916666666666664</v>
      </c>
      <c r="AI20" s="13">
        <v>0.9583333333333329</v>
      </c>
      <c r="AJ20" s="13">
        <v>0.16666666666666652</v>
      </c>
      <c r="AK20" s="13">
        <v>0.20833333333333318</v>
      </c>
      <c r="AL20" s="14" t="s">
        <v>15</v>
      </c>
      <c r="AM20" t="str">
        <f t="shared" si="0"/>
        <v>Resident</v>
      </c>
      <c r="AN20" t="str">
        <f t="shared" si="1"/>
        <v>Outside Res Hours</v>
      </c>
      <c r="AO20" t="str">
        <f t="shared" si="2"/>
        <v>Y</v>
      </c>
    </row>
    <row r="21" spans="1:41" ht="15">
      <c r="A21" s="10" t="s">
        <v>11</v>
      </c>
      <c r="B21" s="10">
        <v>4</v>
      </c>
      <c r="C21" s="10">
        <v>89</v>
      </c>
      <c r="D21" s="10" t="s">
        <v>12</v>
      </c>
      <c r="E21" s="10" t="s">
        <v>31</v>
      </c>
      <c r="F21" s="10" t="s">
        <v>14</v>
      </c>
      <c r="G21" s="10" t="s">
        <v>15</v>
      </c>
      <c r="H21" s="10" t="s">
        <v>16</v>
      </c>
      <c r="I21" s="11"/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55">
        <v>1</v>
      </c>
      <c r="S21" s="55">
        <v>1</v>
      </c>
      <c r="T21" s="55">
        <v>1</v>
      </c>
      <c r="U21" s="55">
        <v>1</v>
      </c>
      <c r="V21" s="55">
        <v>1</v>
      </c>
      <c r="W21" s="55">
        <v>1</v>
      </c>
      <c r="X21" s="55">
        <v>1</v>
      </c>
      <c r="Y21" s="55">
        <v>1</v>
      </c>
      <c r="Z21" s="55">
        <v>1</v>
      </c>
      <c r="AA21" s="55">
        <v>1</v>
      </c>
      <c r="AB21" s="55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3">
        <v>0</v>
      </c>
      <c r="AI21" s="13">
        <v>0.9583333333333329</v>
      </c>
      <c r="AJ21" s="13">
        <v>0.9583333333333329</v>
      </c>
      <c r="AK21" s="13">
        <v>0.9999999999999996</v>
      </c>
      <c r="AL21" s="14" t="s">
        <v>15</v>
      </c>
      <c r="AM21" t="str">
        <f t="shared" si="0"/>
        <v>Resident</v>
      </c>
      <c r="AN21" t="str">
        <f t="shared" si="1"/>
        <v>Outside Res Hours</v>
      </c>
      <c r="AO21" t="str">
        <f t="shared" si="2"/>
        <v>Y</v>
      </c>
    </row>
    <row r="22" spans="1:41" ht="15">
      <c r="A22" s="10" t="s">
        <v>11</v>
      </c>
      <c r="B22" s="10">
        <v>4</v>
      </c>
      <c r="C22" s="10">
        <v>90</v>
      </c>
      <c r="D22" s="10" t="s">
        <v>12</v>
      </c>
      <c r="E22" s="10" t="s">
        <v>32</v>
      </c>
      <c r="F22" s="10" t="s">
        <v>14</v>
      </c>
      <c r="G22" s="10" t="s">
        <v>15</v>
      </c>
      <c r="H22" s="10" t="s">
        <v>16</v>
      </c>
      <c r="I22" s="11"/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55">
        <v>1</v>
      </c>
      <c r="S22" s="55">
        <v>1</v>
      </c>
      <c r="T22" s="55">
        <v>1</v>
      </c>
      <c r="U22" s="55">
        <v>1</v>
      </c>
      <c r="V22" s="55">
        <v>1</v>
      </c>
      <c r="W22" s="55">
        <v>1</v>
      </c>
      <c r="X22" s="55">
        <v>1</v>
      </c>
      <c r="Y22" s="55">
        <v>0</v>
      </c>
      <c r="Z22" s="55">
        <v>0</v>
      </c>
      <c r="AA22" s="55">
        <v>0</v>
      </c>
      <c r="AB22" s="55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">
        <v>0</v>
      </c>
      <c r="AI22" s="13">
        <v>0.5833333333333333</v>
      </c>
      <c r="AJ22" s="13">
        <v>0.5833333333333333</v>
      </c>
      <c r="AK22" s="13">
        <v>0.6249999999999999</v>
      </c>
      <c r="AL22" s="14" t="s">
        <v>15</v>
      </c>
      <c r="AM22" t="str">
        <f t="shared" si="0"/>
        <v>Resident</v>
      </c>
      <c r="AN22" t="str">
        <f t="shared" si="1"/>
        <v>Outside Res Hours</v>
      </c>
      <c r="AO22" t="str">
        <f t="shared" si="2"/>
        <v>Y</v>
      </c>
    </row>
    <row r="23" spans="1:41" ht="15">
      <c r="A23" s="10" t="s">
        <v>11</v>
      </c>
      <c r="B23" s="10">
        <v>4</v>
      </c>
      <c r="C23" s="10">
        <v>90</v>
      </c>
      <c r="D23" s="10" t="s">
        <v>12</v>
      </c>
      <c r="E23" s="10" t="s">
        <v>32</v>
      </c>
      <c r="F23" s="10" t="s">
        <v>14</v>
      </c>
      <c r="G23" s="10" t="s">
        <v>15</v>
      </c>
      <c r="H23" s="10" t="s">
        <v>16</v>
      </c>
      <c r="I23" s="11"/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3">
        <v>0.7916666666666664</v>
      </c>
      <c r="AI23" s="13">
        <v>0.9583333333333329</v>
      </c>
      <c r="AJ23" s="13">
        <v>0.16666666666666652</v>
      </c>
      <c r="AK23" s="13">
        <v>0.20833333333333318</v>
      </c>
      <c r="AL23" s="14" t="s">
        <v>15</v>
      </c>
      <c r="AM23" t="str">
        <f t="shared" si="0"/>
        <v>Resident</v>
      </c>
      <c r="AN23" t="str">
        <f t="shared" si="1"/>
        <v>Outside Res Hours</v>
      </c>
      <c r="AO23" t="str">
        <f t="shared" si="2"/>
        <v>Y</v>
      </c>
    </row>
    <row r="24" spans="1:41" ht="15">
      <c r="A24" s="10" t="s">
        <v>11</v>
      </c>
      <c r="B24" s="10">
        <v>4</v>
      </c>
      <c r="C24" s="10">
        <v>91</v>
      </c>
      <c r="D24" s="10" t="s">
        <v>33</v>
      </c>
      <c r="E24" s="10" t="s">
        <v>34</v>
      </c>
      <c r="F24" s="10" t="s">
        <v>14</v>
      </c>
      <c r="G24" s="10"/>
      <c r="H24" s="10" t="s">
        <v>35</v>
      </c>
      <c r="I24" s="11"/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3">
        <v>0</v>
      </c>
      <c r="AI24" s="13">
        <v>0.29166666666666663</v>
      </c>
      <c r="AJ24" s="13">
        <v>0.29166666666666663</v>
      </c>
      <c r="AK24" s="13">
        <v>0.3333333333333333</v>
      </c>
      <c r="AL24" s="14" t="s">
        <v>15</v>
      </c>
      <c r="AM24" t="str">
        <f t="shared" si="0"/>
        <v>Non-Resident Long Stay</v>
      </c>
      <c r="AN24">
        <f t="shared" si="1"/>
      </c>
      <c r="AO24" t="str">
        <f t="shared" si="2"/>
        <v>Y</v>
      </c>
    </row>
    <row r="25" spans="1:41" ht="15">
      <c r="A25" s="10" t="s">
        <v>11</v>
      </c>
      <c r="B25" s="10">
        <v>4</v>
      </c>
      <c r="C25" s="10">
        <v>91</v>
      </c>
      <c r="D25" s="10" t="s">
        <v>33</v>
      </c>
      <c r="E25" s="10" t="s">
        <v>28</v>
      </c>
      <c r="F25" s="10" t="s">
        <v>14</v>
      </c>
      <c r="G25" s="10"/>
      <c r="H25" s="10" t="s">
        <v>35</v>
      </c>
      <c r="I25" s="11"/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1</v>
      </c>
      <c r="Y25" s="55">
        <v>1</v>
      </c>
      <c r="Z25" s="55">
        <v>1</v>
      </c>
      <c r="AA25" s="55">
        <v>1</v>
      </c>
      <c r="AB25" s="55">
        <v>1</v>
      </c>
      <c r="AC25" s="12">
        <v>1</v>
      </c>
      <c r="AD25" s="12">
        <v>0</v>
      </c>
      <c r="AE25" s="12">
        <v>0</v>
      </c>
      <c r="AF25" s="12">
        <v>0</v>
      </c>
      <c r="AG25" s="12">
        <v>0</v>
      </c>
      <c r="AH25" s="13">
        <v>0.5833333333333333</v>
      </c>
      <c r="AI25" s="13">
        <v>0.7916666666666664</v>
      </c>
      <c r="AJ25" s="13">
        <v>0.20833333333333315</v>
      </c>
      <c r="AK25" s="13">
        <v>0.2499999999999998</v>
      </c>
      <c r="AL25" s="14" t="s">
        <v>22</v>
      </c>
      <c r="AM25" t="str">
        <f t="shared" si="0"/>
        <v>Non-Resident Long Stay</v>
      </c>
      <c r="AN25">
        <f t="shared" si="1"/>
      </c>
      <c r="AO25" t="str">
        <f t="shared" si="2"/>
        <v>Y</v>
      </c>
    </row>
    <row r="26" spans="1:41" ht="15">
      <c r="A26" s="10" t="s">
        <v>11</v>
      </c>
      <c r="B26" s="10">
        <v>4</v>
      </c>
      <c r="C26" s="10">
        <v>91</v>
      </c>
      <c r="D26" s="10" t="s">
        <v>33</v>
      </c>
      <c r="E26" s="10" t="s">
        <v>29</v>
      </c>
      <c r="F26" s="10" t="s">
        <v>14</v>
      </c>
      <c r="G26" s="10"/>
      <c r="H26" s="10" t="s">
        <v>35</v>
      </c>
      <c r="I26" s="11"/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12">
        <v>0</v>
      </c>
      <c r="AD26" s="12">
        <v>1</v>
      </c>
      <c r="AE26" s="12">
        <v>1</v>
      </c>
      <c r="AF26" s="12">
        <v>1</v>
      </c>
      <c r="AG26" s="12">
        <v>1</v>
      </c>
      <c r="AH26" s="13">
        <v>0.833333333333333</v>
      </c>
      <c r="AI26" s="13">
        <v>0.9583333333333329</v>
      </c>
      <c r="AJ26" s="13">
        <v>0.12499999999999989</v>
      </c>
      <c r="AK26" s="13">
        <v>0.16666666666666655</v>
      </c>
      <c r="AL26" s="14" t="s">
        <v>15</v>
      </c>
      <c r="AM26" t="str">
        <f t="shared" si="0"/>
        <v>Non-Resident Short Stay</v>
      </c>
      <c r="AN26">
        <f t="shared" si="1"/>
      </c>
      <c r="AO26" t="str">
        <f t="shared" si="2"/>
        <v>Y</v>
      </c>
    </row>
    <row r="27" spans="1:41" ht="15">
      <c r="A27" s="10" t="s">
        <v>11</v>
      </c>
      <c r="B27" s="10">
        <v>4</v>
      </c>
      <c r="C27" s="10">
        <v>92</v>
      </c>
      <c r="D27" s="10" t="s">
        <v>12</v>
      </c>
      <c r="E27" s="10" t="s">
        <v>36</v>
      </c>
      <c r="F27" s="10" t="s">
        <v>37</v>
      </c>
      <c r="G27" s="10"/>
      <c r="H27" s="10" t="s">
        <v>16</v>
      </c>
      <c r="I27" s="11"/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3">
        <v>0</v>
      </c>
      <c r="AI27" s="13">
        <v>0.16666666666666666</v>
      </c>
      <c r="AJ27" s="13">
        <v>0.16666666666666666</v>
      </c>
      <c r="AK27" s="13">
        <v>0.20833333333333331</v>
      </c>
      <c r="AL27" s="14" t="s">
        <v>15</v>
      </c>
      <c r="AM27" t="str">
        <f t="shared" si="0"/>
        <v>Non-Resident Long Stay</v>
      </c>
      <c r="AN27" t="str">
        <f t="shared" si="1"/>
        <v>Outside Res Hours</v>
      </c>
      <c r="AO27" t="str">
        <f t="shared" si="2"/>
        <v>Y</v>
      </c>
    </row>
    <row r="28" spans="1:41" ht="15">
      <c r="A28" s="10" t="s">
        <v>11</v>
      </c>
      <c r="B28" s="10">
        <v>4</v>
      </c>
      <c r="C28" s="10">
        <v>92</v>
      </c>
      <c r="D28" s="10" t="s">
        <v>12</v>
      </c>
      <c r="E28" s="10" t="s">
        <v>30</v>
      </c>
      <c r="F28" s="10" t="s">
        <v>14</v>
      </c>
      <c r="G28" s="10"/>
      <c r="H28" s="10" t="s">
        <v>16</v>
      </c>
      <c r="I28" s="11"/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1</v>
      </c>
      <c r="Y28" s="55">
        <v>1</v>
      </c>
      <c r="Z28" s="55">
        <v>1</v>
      </c>
      <c r="AA28" s="55">
        <v>0</v>
      </c>
      <c r="AB28" s="55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3">
        <v>0.5833333333333333</v>
      </c>
      <c r="AI28" s="13">
        <v>0.6666666666666665</v>
      </c>
      <c r="AJ28" s="13">
        <v>0.08333333333333326</v>
      </c>
      <c r="AK28" s="13">
        <v>0.12499999999999992</v>
      </c>
      <c r="AL28" s="14" t="s">
        <v>22</v>
      </c>
      <c r="AM28" t="str">
        <f t="shared" si="0"/>
        <v>Non-Resident Short Stay</v>
      </c>
      <c r="AN28" t="str">
        <f t="shared" si="1"/>
        <v>Inside Res Hours</v>
      </c>
      <c r="AO28" t="str">
        <f t="shared" si="2"/>
        <v>Y</v>
      </c>
    </row>
    <row r="29" spans="1:41" ht="15">
      <c r="A29" s="10" t="s">
        <v>11</v>
      </c>
      <c r="B29" s="10">
        <v>4</v>
      </c>
      <c r="C29" s="10">
        <v>92</v>
      </c>
      <c r="D29" s="10" t="s">
        <v>12</v>
      </c>
      <c r="E29" s="10" t="s">
        <v>38</v>
      </c>
      <c r="F29" s="10" t="s">
        <v>14</v>
      </c>
      <c r="G29" s="10"/>
      <c r="H29" s="10" t="s">
        <v>16</v>
      </c>
      <c r="I29" s="11"/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3">
        <v>0.7916666666666664</v>
      </c>
      <c r="AI29" s="13">
        <v>0.9583333333333329</v>
      </c>
      <c r="AJ29" s="13">
        <v>0.16666666666666652</v>
      </c>
      <c r="AK29" s="13">
        <v>0.20833333333333318</v>
      </c>
      <c r="AL29" s="14" t="s">
        <v>15</v>
      </c>
      <c r="AM29" t="str">
        <f t="shared" si="0"/>
        <v>Non-Resident Long Stay</v>
      </c>
      <c r="AN29" t="str">
        <f t="shared" si="1"/>
        <v>Outside Res Hours</v>
      </c>
      <c r="AO29" t="str">
        <f t="shared" si="2"/>
        <v>Y</v>
      </c>
    </row>
    <row r="30" spans="1:41" ht="15">
      <c r="A30" s="10" t="s">
        <v>11</v>
      </c>
      <c r="B30" s="10">
        <v>4</v>
      </c>
      <c r="C30" s="10">
        <v>93</v>
      </c>
      <c r="D30" s="10" t="s">
        <v>12</v>
      </c>
      <c r="E30" s="10" t="s">
        <v>39</v>
      </c>
      <c r="F30" s="10" t="s">
        <v>14</v>
      </c>
      <c r="G30" s="10"/>
      <c r="H30" s="10" t="s">
        <v>16</v>
      </c>
      <c r="I30" s="11"/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3">
        <v>0</v>
      </c>
      <c r="AI30" s="13">
        <v>0.5416666666666666</v>
      </c>
      <c r="AJ30" s="13">
        <v>0.5416666666666666</v>
      </c>
      <c r="AK30" s="13">
        <v>0.5833333333333333</v>
      </c>
      <c r="AL30" s="14" t="s">
        <v>15</v>
      </c>
      <c r="AM30" t="str">
        <f t="shared" si="0"/>
        <v>Non-Resident Long Stay</v>
      </c>
      <c r="AN30" t="str">
        <f t="shared" si="1"/>
        <v>Outside Res Hours</v>
      </c>
      <c r="AO30" t="str">
        <f t="shared" si="2"/>
        <v>Y</v>
      </c>
    </row>
    <row r="31" spans="1:41" ht="15">
      <c r="A31" s="10" t="s">
        <v>11</v>
      </c>
      <c r="B31" s="10">
        <v>4</v>
      </c>
      <c r="C31" s="10">
        <v>93</v>
      </c>
      <c r="D31" s="10" t="s">
        <v>12</v>
      </c>
      <c r="E31" s="10" t="s">
        <v>40</v>
      </c>
      <c r="F31" s="10" t="s">
        <v>14</v>
      </c>
      <c r="G31" s="10"/>
      <c r="H31" s="10" t="s">
        <v>16</v>
      </c>
      <c r="I31" s="11"/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1</v>
      </c>
      <c r="Y31" s="55">
        <v>1</v>
      </c>
      <c r="Z31" s="55">
        <v>1</v>
      </c>
      <c r="AA31" s="55">
        <v>0</v>
      </c>
      <c r="AB31" s="55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3">
        <v>0.5833333333333333</v>
      </c>
      <c r="AI31" s="13">
        <v>0.6666666666666665</v>
      </c>
      <c r="AJ31" s="13">
        <v>0.08333333333333326</v>
      </c>
      <c r="AK31" s="13">
        <v>0.12499999999999992</v>
      </c>
      <c r="AL31" s="14" t="s">
        <v>22</v>
      </c>
      <c r="AM31" t="str">
        <f t="shared" si="0"/>
        <v>Non-Resident Short Stay</v>
      </c>
      <c r="AN31" t="str">
        <f t="shared" si="1"/>
        <v>Inside Res Hours</v>
      </c>
      <c r="AO31" t="str">
        <f t="shared" si="2"/>
        <v>Y</v>
      </c>
    </row>
    <row r="32" spans="1:41" ht="15">
      <c r="A32" s="10" t="s">
        <v>11</v>
      </c>
      <c r="B32" s="10">
        <v>4</v>
      </c>
      <c r="C32" s="10">
        <v>93</v>
      </c>
      <c r="D32" s="10" t="s">
        <v>12</v>
      </c>
      <c r="E32" s="10" t="s">
        <v>41</v>
      </c>
      <c r="F32" s="10" t="s">
        <v>14</v>
      </c>
      <c r="G32" s="10"/>
      <c r="H32" s="10" t="s">
        <v>16</v>
      </c>
      <c r="I32" s="11"/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1</v>
      </c>
      <c r="AC32" s="12">
        <v>1</v>
      </c>
      <c r="AD32" s="12">
        <v>1</v>
      </c>
      <c r="AE32" s="12">
        <v>1</v>
      </c>
      <c r="AF32" s="12">
        <v>0</v>
      </c>
      <c r="AG32" s="12">
        <v>0</v>
      </c>
      <c r="AH32" s="13">
        <v>0.7499999999999998</v>
      </c>
      <c r="AI32" s="13">
        <v>0.8749999999999997</v>
      </c>
      <c r="AJ32" s="13">
        <v>0.12499999999999989</v>
      </c>
      <c r="AK32" s="13">
        <v>0.16666666666666655</v>
      </c>
      <c r="AL32" s="14" t="s">
        <v>22</v>
      </c>
      <c r="AM32" t="str">
        <f t="shared" si="0"/>
        <v>Non-Resident Short Stay</v>
      </c>
      <c r="AN32" t="str">
        <f t="shared" si="1"/>
        <v>Inside Res Hours</v>
      </c>
      <c r="AO32" t="str">
        <f t="shared" si="2"/>
        <v>Y</v>
      </c>
    </row>
    <row r="33" spans="1:41" ht="15">
      <c r="A33" s="10" t="s">
        <v>11</v>
      </c>
      <c r="B33" s="10">
        <v>4</v>
      </c>
      <c r="C33" s="10">
        <v>94</v>
      </c>
      <c r="D33" s="10" t="s">
        <v>42</v>
      </c>
      <c r="E33" s="10" t="s">
        <v>43</v>
      </c>
      <c r="F33" s="10" t="s">
        <v>14</v>
      </c>
      <c r="G33" s="10" t="s">
        <v>15</v>
      </c>
      <c r="H33" s="10" t="s">
        <v>16</v>
      </c>
      <c r="I33" s="11"/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3">
        <v>0</v>
      </c>
      <c r="AI33" s="13">
        <v>0.29166666666666663</v>
      </c>
      <c r="AJ33" s="13">
        <v>0.29166666666666663</v>
      </c>
      <c r="AK33" s="13">
        <v>0.3333333333333333</v>
      </c>
      <c r="AL33" s="14" t="s">
        <v>15</v>
      </c>
      <c r="AM33" t="str">
        <f t="shared" si="0"/>
        <v>Resident</v>
      </c>
      <c r="AN33">
        <f t="shared" si="1"/>
      </c>
      <c r="AO33">
        <f t="shared" si="2"/>
      </c>
    </row>
    <row r="34" spans="1:41" ht="15">
      <c r="A34" s="10" t="s">
        <v>11</v>
      </c>
      <c r="B34" s="10">
        <v>4</v>
      </c>
      <c r="C34" s="10">
        <v>94</v>
      </c>
      <c r="D34" s="10" t="s">
        <v>42</v>
      </c>
      <c r="E34" s="10" t="s">
        <v>44</v>
      </c>
      <c r="F34" s="10" t="s">
        <v>45</v>
      </c>
      <c r="G34" s="10"/>
      <c r="H34" s="10" t="s">
        <v>16</v>
      </c>
      <c r="I34" s="11"/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55">
        <v>1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3">
        <v>0.3333333333333333</v>
      </c>
      <c r="AI34" s="13">
        <v>0.3333333333333333</v>
      </c>
      <c r="AJ34" s="13">
        <v>0</v>
      </c>
      <c r="AK34" s="13">
        <v>0.041666666666666664</v>
      </c>
      <c r="AL34" s="14" t="s">
        <v>22</v>
      </c>
      <c r="AM34" t="str">
        <f t="shared" si="0"/>
        <v>Non-Resident Short Stay</v>
      </c>
      <c r="AN34">
        <f t="shared" si="1"/>
      </c>
      <c r="AO34">
        <f t="shared" si="2"/>
      </c>
    </row>
    <row r="35" spans="1:41" ht="15">
      <c r="A35" s="10" t="s">
        <v>11</v>
      </c>
      <c r="B35" s="10">
        <v>4</v>
      </c>
      <c r="C35" s="10">
        <v>94</v>
      </c>
      <c r="D35" s="10" t="s">
        <v>42</v>
      </c>
      <c r="E35" s="10" t="s">
        <v>46</v>
      </c>
      <c r="F35" s="10" t="s">
        <v>47</v>
      </c>
      <c r="G35" s="10"/>
      <c r="H35" s="10" t="s">
        <v>16</v>
      </c>
      <c r="I35" s="11"/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55">
        <v>0</v>
      </c>
      <c r="S35" s="55">
        <v>1</v>
      </c>
      <c r="T35" s="55">
        <v>1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3">
        <v>0.375</v>
      </c>
      <c r="AI35" s="13">
        <v>0.4166666666666667</v>
      </c>
      <c r="AJ35" s="13">
        <v>0.041666666666666685</v>
      </c>
      <c r="AK35" s="13">
        <v>0.08333333333333334</v>
      </c>
      <c r="AL35" s="14" t="s">
        <v>22</v>
      </c>
      <c r="AM35" t="str">
        <f t="shared" si="0"/>
        <v>Non-Resident Short Stay</v>
      </c>
      <c r="AN35">
        <f t="shared" si="1"/>
      </c>
      <c r="AO35">
        <f t="shared" si="2"/>
      </c>
    </row>
    <row r="36" spans="1:41" ht="15">
      <c r="A36" s="10" t="s">
        <v>11</v>
      </c>
      <c r="B36" s="10">
        <v>4</v>
      </c>
      <c r="C36" s="10">
        <v>94</v>
      </c>
      <c r="D36" s="10" t="s">
        <v>42</v>
      </c>
      <c r="E36" s="10" t="s">
        <v>32</v>
      </c>
      <c r="F36" s="10" t="s">
        <v>14</v>
      </c>
      <c r="G36" s="10"/>
      <c r="H36" s="10" t="s">
        <v>16</v>
      </c>
      <c r="I36" s="11"/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1</v>
      </c>
      <c r="Z36" s="55">
        <v>1</v>
      </c>
      <c r="AA36" s="55">
        <v>0</v>
      </c>
      <c r="AB36" s="55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3">
        <v>0.6249999999999999</v>
      </c>
      <c r="AI36" s="13">
        <v>0.6666666666666665</v>
      </c>
      <c r="AJ36" s="13">
        <v>0.04166666666666663</v>
      </c>
      <c r="AK36" s="13">
        <v>0.08333333333333329</v>
      </c>
      <c r="AL36" s="14" t="s">
        <v>22</v>
      </c>
      <c r="AM36" t="str">
        <f t="shared" si="0"/>
        <v>Non-Resident Short Stay</v>
      </c>
      <c r="AN36">
        <f t="shared" si="1"/>
      </c>
      <c r="AO36">
        <f t="shared" si="2"/>
      </c>
    </row>
    <row r="37" spans="1:41" ht="15">
      <c r="A37" s="10" t="s">
        <v>11</v>
      </c>
      <c r="B37" s="10">
        <v>4</v>
      </c>
      <c r="C37" s="10">
        <v>94</v>
      </c>
      <c r="D37" s="10" t="s">
        <v>42</v>
      </c>
      <c r="E37" s="10" t="s">
        <v>48</v>
      </c>
      <c r="F37" s="10" t="s">
        <v>14</v>
      </c>
      <c r="G37" s="10"/>
      <c r="H37" s="10" t="s">
        <v>16</v>
      </c>
      <c r="I37" s="11"/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12">
        <v>0</v>
      </c>
      <c r="AD37" s="12">
        <v>1</v>
      </c>
      <c r="AE37" s="12">
        <v>1</v>
      </c>
      <c r="AF37" s="12">
        <v>1</v>
      </c>
      <c r="AG37" s="12">
        <v>1</v>
      </c>
      <c r="AH37" s="13">
        <v>0.833333333333333</v>
      </c>
      <c r="AI37" s="13">
        <v>0.9583333333333329</v>
      </c>
      <c r="AJ37" s="13">
        <v>0.12499999999999989</v>
      </c>
      <c r="AK37" s="13">
        <v>0.16666666666666655</v>
      </c>
      <c r="AL37" s="14" t="s">
        <v>15</v>
      </c>
      <c r="AM37" t="str">
        <f t="shared" si="0"/>
        <v>Non-Resident Short Stay</v>
      </c>
      <c r="AN37">
        <f t="shared" si="1"/>
      </c>
      <c r="AO37">
        <f t="shared" si="2"/>
      </c>
    </row>
    <row r="38" spans="1:41" ht="15">
      <c r="A38" s="10" t="s">
        <v>11</v>
      </c>
      <c r="B38" s="10">
        <v>4</v>
      </c>
      <c r="C38" s="10">
        <v>95</v>
      </c>
      <c r="D38" s="10" t="s">
        <v>42</v>
      </c>
      <c r="E38" s="10"/>
      <c r="F38" s="10"/>
      <c r="G38" s="10"/>
      <c r="H38" s="10" t="s">
        <v>16</v>
      </c>
      <c r="I38" s="11"/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3" t="s">
        <v>16</v>
      </c>
      <c r="AI38" s="13" t="s">
        <v>16</v>
      </c>
      <c r="AJ38" s="13" t="s">
        <v>16</v>
      </c>
      <c r="AK38" s="13" t="s">
        <v>16</v>
      </c>
      <c r="AL38" s="14"/>
      <c r="AM38">
        <f t="shared" si="0"/>
      </c>
      <c r="AN38">
        <f t="shared" si="1"/>
      </c>
      <c r="AO38">
        <f t="shared" si="2"/>
      </c>
    </row>
    <row r="39" spans="1:41" ht="15">
      <c r="A39" s="10" t="s">
        <v>11</v>
      </c>
      <c r="B39" s="10">
        <v>4</v>
      </c>
      <c r="C39" s="10">
        <v>96</v>
      </c>
      <c r="D39" s="10" t="s">
        <v>42</v>
      </c>
      <c r="E39" s="10"/>
      <c r="F39" s="10"/>
      <c r="G39" s="10"/>
      <c r="H39" s="10" t="s">
        <v>16</v>
      </c>
      <c r="I39" s="11"/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3" t="s">
        <v>16</v>
      </c>
      <c r="AI39" s="13" t="s">
        <v>16</v>
      </c>
      <c r="AJ39" s="13" t="s">
        <v>16</v>
      </c>
      <c r="AK39" s="13" t="s">
        <v>16</v>
      </c>
      <c r="AL39" s="14"/>
      <c r="AM39">
        <f t="shared" si="0"/>
      </c>
      <c r="AN39">
        <f t="shared" si="1"/>
      </c>
      <c r="AO39">
        <f t="shared" si="2"/>
      </c>
    </row>
    <row r="40" spans="1:41" ht="15">
      <c r="A40" s="10" t="s">
        <v>11</v>
      </c>
      <c r="B40" s="10">
        <v>4</v>
      </c>
      <c r="C40" s="10">
        <v>97</v>
      </c>
      <c r="D40" s="10" t="s">
        <v>42</v>
      </c>
      <c r="E40" s="10"/>
      <c r="F40" s="10"/>
      <c r="G40" s="10"/>
      <c r="H40" s="10" t="s">
        <v>16</v>
      </c>
      <c r="I40" s="11"/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3" t="s">
        <v>16</v>
      </c>
      <c r="AI40" s="13" t="s">
        <v>16</v>
      </c>
      <c r="AJ40" s="13" t="s">
        <v>16</v>
      </c>
      <c r="AK40" s="13" t="s">
        <v>16</v>
      </c>
      <c r="AL40" s="14"/>
      <c r="AM40">
        <f t="shared" si="0"/>
      </c>
      <c r="AN40">
        <f t="shared" si="1"/>
      </c>
      <c r="AO40">
        <f t="shared" si="2"/>
      </c>
    </row>
    <row r="41" spans="1:41" ht="15">
      <c r="A41" s="10" t="s">
        <v>11</v>
      </c>
      <c r="B41" s="10">
        <v>4</v>
      </c>
      <c r="C41" s="10">
        <v>98</v>
      </c>
      <c r="D41" s="10" t="s">
        <v>12</v>
      </c>
      <c r="E41" s="10" t="s">
        <v>49</v>
      </c>
      <c r="F41" s="10" t="s">
        <v>14</v>
      </c>
      <c r="G41" s="10"/>
      <c r="H41" s="10" t="s">
        <v>16</v>
      </c>
      <c r="I41" s="11"/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55">
        <v>0</v>
      </c>
      <c r="S41" s="55">
        <v>0</v>
      </c>
      <c r="T41" s="55">
        <v>0</v>
      </c>
      <c r="U41" s="55">
        <v>0</v>
      </c>
      <c r="V41" s="55">
        <v>1</v>
      </c>
      <c r="W41" s="55">
        <v>1</v>
      </c>
      <c r="X41" s="55">
        <v>1</v>
      </c>
      <c r="Y41" s="55">
        <v>1</v>
      </c>
      <c r="Z41" s="55">
        <v>1</v>
      </c>
      <c r="AA41" s="55">
        <v>0</v>
      </c>
      <c r="AB41" s="55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3">
        <v>0.5</v>
      </c>
      <c r="AI41" s="13">
        <v>0.6666666666666665</v>
      </c>
      <c r="AJ41" s="13">
        <v>0.16666666666666652</v>
      </c>
      <c r="AK41" s="13">
        <v>0.20833333333333318</v>
      </c>
      <c r="AL41" s="14" t="s">
        <v>22</v>
      </c>
      <c r="AM41" t="str">
        <f t="shared" si="0"/>
        <v>Non-Resident Long Stay</v>
      </c>
      <c r="AN41" t="str">
        <f t="shared" si="1"/>
        <v>Inside Res Hours</v>
      </c>
      <c r="AO41" t="str">
        <f t="shared" si="2"/>
        <v>Y</v>
      </c>
    </row>
    <row r="42" spans="1:41" ht="15">
      <c r="A42" s="10" t="s">
        <v>11</v>
      </c>
      <c r="B42" s="10">
        <v>4</v>
      </c>
      <c r="C42" s="10">
        <v>98</v>
      </c>
      <c r="D42" s="10" t="s">
        <v>12</v>
      </c>
      <c r="E42" s="10" t="s">
        <v>50</v>
      </c>
      <c r="F42" s="10" t="s">
        <v>14</v>
      </c>
      <c r="G42" s="10"/>
      <c r="H42" s="10" t="s">
        <v>16</v>
      </c>
      <c r="I42" s="11"/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1</v>
      </c>
      <c r="AB42" s="55">
        <v>1</v>
      </c>
      <c r="AC42" s="12">
        <v>1</v>
      </c>
      <c r="AD42" s="12">
        <v>0</v>
      </c>
      <c r="AE42" s="12">
        <v>0</v>
      </c>
      <c r="AF42" s="12">
        <v>0</v>
      </c>
      <c r="AG42" s="12">
        <v>0</v>
      </c>
      <c r="AH42" s="13">
        <v>0.7083333333333331</v>
      </c>
      <c r="AI42" s="13">
        <v>0.7916666666666664</v>
      </c>
      <c r="AJ42" s="13">
        <v>0.08333333333333326</v>
      </c>
      <c r="AK42" s="13">
        <v>0.12499999999999992</v>
      </c>
      <c r="AL42" s="14" t="s">
        <v>22</v>
      </c>
      <c r="AM42" t="str">
        <f t="shared" si="0"/>
        <v>Non-Resident Short Stay</v>
      </c>
      <c r="AN42" t="str">
        <f t="shared" si="1"/>
        <v>Inside Res Hours</v>
      </c>
      <c r="AO42" t="str">
        <f t="shared" si="2"/>
        <v>Y</v>
      </c>
    </row>
    <row r="43" spans="1:41" ht="15">
      <c r="A43" s="10" t="s">
        <v>11</v>
      </c>
      <c r="B43" s="10">
        <v>4</v>
      </c>
      <c r="C43" s="10">
        <v>98</v>
      </c>
      <c r="D43" s="10" t="s">
        <v>12</v>
      </c>
      <c r="E43" s="10" t="s">
        <v>51</v>
      </c>
      <c r="F43" s="10" t="s">
        <v>14</v>
      </c>
      <c r="G43" s="10"/>
      <c r="H43" s="10" t="s">
        <v>16</v>
      </c>
      <c r="I43" s="11"/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12">
        <v>0</v>
      </c>
      <c r="AD43" s="12">
        <v>0</v>
      </c>
      <c r="AE43" s="12">
        <v>1</v>
      </c>
      <c r="AF43" s="12">
        <v>1</v>
      </c>
      <c r="AG43" s="12">
        <v>1</v>
      </c>
      <c r="AH43" s="13">
        <v>0.8749999999999997</v>
      </c>
      <c r="AI43" s="13">
        <v>0.9583333333333329</v>
      </c>
      <c r="AJ43" s="13">
        <v>0.08333333333333326</v>
      </c>
      <c r="AK43" s="13">
        <v>0.12499999999999992</v>
      </c>
      <c r="AL43" s="14" t="s">
        <v>22</v>
      </c>
      <c r="AM43" t="str">
        <f t="shared" si="0"/>
        <v>Non-Resident Short Stay</v>
      </c>
      <c r="AN43" t="str">
        <f t="shared" si="1"/>
        <v>Outside Res Hours</v>
      </c>
      <c r="AO43" t="str">
        <f t="shared" si="2"/>
        <v>Y</v>
      </c>
    </row>
    <row r="44" spans="1:41" ht="15">
      <c r="A44" s="10" t="s">
        <v>11</v>
      </c>
      <c r="B44" s="10">
        <v>4</v>
      </c>
      <c r="C44" s="10">
        <v>99</v>
      </c>
      <c r="D44" s="10" t="s">
        <v>12</v>
      </c>
      <c r="E44" s="10" t="s">
        <v>52</v>
      </c>
      <c r="F44" s="10" t="s">
        <v>14</v>
      </c>
      <c r="G44" s="10" t="s">
        <v>15</v>
      </c>
      <c r="H44" s="10" t="s">
        <v>16</v>
      </c>
      <c r="I44" s="11"/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0</v>
      </c>
      <c r="Q44" s="12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3">
        <v>0</v>
      </c>
      <c r="AI44" s="13">
        <v>0.20833333333333331</v>
      </c>
      <c r="AJ44" s="13">
        <v>0.20833333333333331</v>
      </c>
      <c r="AK44" s="13">
        <v>0.24999999999999997</v>
      </c>
      <c r="AL44" s="14" t="s">
        <v>15</v>
      </c>
      <c r="AM44" t="str">
        <f t="shared" si="0"/>
        <v>Resident</v>
      </c>
      <c r="AN44" t="str">
        <f t="shared" si="1"/>
        <v>Outside Res Hours</v>
      </c>
      <c r="AO44" t="str">
        <f t="shared" si="2"/>
        <v>Y</v>
      </c>
    </row>
    <row r="45" spans="1:41" ht="15">
      <c r="A45" s="10" t="s">
        <v>11</v>
      </c>
      <c r="B45" s="10">
        <v>4</v>
      </c>
      <c r="C45" s="10">
        <v>99</v>
      </c>
      <c r="D45" s="10" t="s">
        <v>12</v>
      </c>
      <c r="E45" s="10" t="s">
        <v>53</v>
      </c>
      <c r="F45" s="10" t="s">
        <v>14</v>
      </c>
      <c r="G45" s="10"/>
      <c r="H45" s="10" t="s">
        <v>16</v>
      </c>
      <c r="I45" s="11"/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55">
        <v>1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3">
        <v>0.3333333333333333</v>
      </c>
      <c r="AI45" s="13">
        <v>0.3333333333333333</v>
      </c>
      <c r="AJ45" s="13">
        <v>0</v>
      </c>
      <c r="AK45" s="13">
        <v>0.041666666666666664</v>
      </c>
      <c r="AL45" s="14" t="s">
        <v>22</v>
      </c>
      <c r="AM45" t="str">
        <f t="shared" si="0"/>
        <v>Non-Resident Short Stay</v>
      </c>
      <c r="AN45" t="str">
        <f t="shared" si="1"/>
        <v>Inside Res Hours</v>
      </c>
      <c r="AO45" t="str">
        <f t="shared" si="2"/>
        <v>Y</v>
      </c>
    </row>
    <row r="46" spans="1:41" ht="15">
      <c r="A46" s="10" t="s">
        <v>11</v>
      </c>
      <c r="B46" s="10">
        <v>4</v>
      </c>
      <c r="C46" s="10">
        <v>99</v>
      </c>
      <c r="D46" s="10" t="s">
        <v>12</v>
      </c>
      <c r="E46" s="10" t="s">
        <v>54</v>
      </c>
      <c r="F46" s="10" t="s">
        <v>14</v>
      </c>
      <c r="G46" s="10"/>
      <c r="H46" s="10" t="s">
        <v>16</v>
      </c>
      <c r="I46" s="11"/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55">
        <v>0</v>
      </c>
      <c r="S46" s="55">
        <v>0</v>
      </c>
      <c r="T46" s="55">
        <v>1</v>
      </c>
      <c r="U46" s="55">
        <v>1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3">
        <v>0.4166666666666667</v>
      </c>
      <c r="AI46" s="13">
        <v>0.45833333333333337</v>
      </c>
      <c r="AJ46" s="13">
        <v>0.041666666666666685</v>
      </c>
      <c r="AK46" s="13">
        <v>0.08333333333333334</v>
      </c>
      <c r="AL46" s="14" t="s">
        <v>22</v>
      </c>
      <c r="AM46" t="str">
        <f t="shared" si="0"/>
        <v>Non-Resident Short Stay</v>
      </c>
      <c r="AN46" t="str">
        <f t="shared" si="1"/>
        <v>Inside Res Hours</v>
      </c>
      <c r="AO46" t="str">
        <f t="shared" si="2"/>
        <v>Y</v>
      </c>
    </row>
    <row r="47" spans="1:41" ht="15">
      <c r="A47" s="10" t="s">
        <v>11</v>
      </c>
      <c r="B47" s="10">
        <v>4</v>
      </c>
      <c r="C47" s="10">
        <v>99</v>
      </c>
      <c r="D47" s="10" t="s">
        <v>12</v>
      </c>
      <c r="E47" s="10" t="s">
        <v>55</v>
      </c>
      <c r="F47" s="10" t="s">
        <v>14</v>
      </c>
      <c r="G47" s="10"/>
      <c r="H47" s="10" t="s">
        <v>16</v>
      </c>
      <c r="I47" s="11"/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5">
        <v>0</v>
      </c>
      <c r="S47" s="55">
        <v>0</v>
      </c>
      <c r="T47" s="55">
        <v>0</v>
      </c>
      <c r="U47" s="55">
        <v>0</v>
      </c>
      <c r="V47" s="55">
        <v>1</v>
      </c>
      <c r="W47" s="55">
        <v>1</v>
      </c>
      <c r="X47" s="55">
        <v>1</v>
      </c>
      <c r="Y47" s="55">
        <v>1</v>
      </c>
      <c r="Z47" s="55">
        <v>0</v>
      </c>
      <c r="AA47" s="55">
        <v>0</v>
      </c>
      <c r="AB47" s="55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3">
        <v>0.5</v>
      </c>
      <c r="AI47" s="13">
        <v>0.6249999999999999</v>
      </c>
      <c r="AJ47" s="13">
        <v>0.12499999999999989</v>
      </c>
      <c r="AK47" s="13">
        <v>0.16666666666666655</v>
      </c>
      <c r="AL47" s="14" t="s">
        <v>22</v>
      </c>
      <c r="AM47" t="str">
        <f t="shared" si="0"/>
        <v>Non-Resident Short Stay</v>
      </c>
      <c r="AN47" t="str">
        <f t="shared" si="1"/>
        <v>Inside Res Hours</v>
      </c>
      <c r="AO47" t="str">
        <f t="shared" si="2"/>
        <v>Y</v>
      </c>
    </row>
    <row r="48" spans="1:41" ht="15">
      <c r="A48" s="10" t="s">
        <v>11</v>
      </c>
      <c r="B48" s="10">
        <v>4</v>
      </c>
      <c r="C48" s="10">
        <v>99</v>
      </c>
      <c r="D48" s="10" t="s">
        <v>12</v>
      </c>
      <c r="E48" s="10" t="s">
        <v>56</v>
      </c>
      <c r="F48" s="10" t="s">
        <v>14</v>
      </c>
      <c r="G48" s="10"/>
      <c r="H48" s="10" t="s">
        <v>16</v>
      </c>
      <c r="I48" s="11"/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1</v>
      </c>
      <c r="AB48" s="55">
        <v>1</v>
      </c>
      <c r="AC48" s="12">
        <v>1</v>
      </c>
      <c r="AD48" s="12">
        <v>0</v>
      </c>
      <c r="AE48" s="12">
        <v>0</v>
      </c>
      <c r="AF48" s="12">
        <v>0</v>
      </c>
      <c r="AG48" s="12">
        <v>0</v>
      </c>
      <c r="AH48" s="13">
        <v>0.7083333333333331</v>
      </c>
      <c r="AI48" s="13">
        <v>0.7916666666666664</v>
      </c>
      <c r="AJ48" s="13">
        <v>0.08333333333333326</v>
      </c>
      <c r="AK48" s="13">
        <v>0.12499999999999992</v>
      </c>
      <c r="AL48" s="14" t="s">
        <v>22</v>
      </c>
      <c r="AM48" t="str">
        <f t="shared" si="0"/>
        <v>Non-Resident Short Stay</v>
      </c>
      <c r="AN48" t="str">
        <f t="shared" si="1"/>
        <v>Inside Res Hours</v>
      </c>
      <c r="AO48" t="str">
        <f t="shared" si="2"/>
        <v>Y</v>
      </c>
    </row>
    <row r="49" spans="1:41" ht="15">
      <c r="A49" s="10" t="s">
        <v>11</v>
      </c>
      <c r="B49" s="10">
        <v>4</v>
      </c>
      <c r="C49" s="10">
        <v>99</v>
      </c>
      <c r="D49" s="10" t="s">
        <v>12</v>
      </c>
      <c r="E49" s="10" t="s">
        <v>43</v>
      </c>
      <c r="F49" s="10" t="s">
        <v>14</v>
      </c>
      <c r="G49" s="10"/>
      <c r="H49" s="10" t="s">
        <v>16</v>
      </c>
      <c r="I49" s="11"/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12">
        <v>0</v>
      </c>
      <c r="AD49" s="12">
        <v>1</v>
      </c>
      <c r="AE49" s="12">
        <v>1</v>
      </c>
      <c r="AF49" s="12">
        <v>1</v>
      </c>
      <c r="AG49" s="12">
        <v>1</v>
      </c>
      <c r="AH49" s="13">
        <v>0.833333333333333</v>
      </c>
      <c r="AI49" s="13">
        <v>0.9583333333333329</v>
      </c>
      <c r="AJ49" s="13">
        <v>0.12499999999999989</v>
      </c>
      <c r="AK49" s="13">
        <v>0.16666666666666655</v>
      </c>
      <c r="AL49" s="14" t="s">
        <v>15</v>
      </c>
      <c r="AM49" t="str">
        <f t="shared" si="0"/>
        <v>Non-Resident Short Stay</v>
      </c>
      <c r="AN49" t="str">
        <f t="shared" si="1"/>
        <v>Outside Res Hours</v>
      </c>
      <c r="AO49" t="str">
        <f t="shared" si="2"/>
        <v>Y</v>
      </c>
    </row>
    <row r="50" spans="1:41" ht="15">
      <c r="A50" s="10" t="s">
        <v>11</v>
      </c>
      <c r="B50" s="10">
        <v>4</v>
      </c>
      <c r="C50" s="10">
        <v>100</v>
      </c>
      <c r="D50" s="10" t="s">
        <v>12</v>
      </c>
      <c r="E50" s="10" t="s">
        <v>57</v>
      </c>
      <c r="F50" s="10" t="s">
        <v>14</v>
      </c>
      <c r="G50" s="10" t="s">
        <v>15</v>
      </c>
      <c r="H50" s="10" t="s">
        <v>16</v>
      </c>
      <c r="I50" s="11"/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3">
        <v>0</v>
      </c>
      <c r="AI50" s="13">
        <v>0.29166666666666663</v>
      </c>
      <c r="AJ50" s="13">
        <v>0.29166666666666663</v>
      </c>
      <c r="AK50" s="13">
        <v>0.3333333333333333</v>
      </c>
      <c r="AL50" s="14" t="s">
        <v>15</v>
      </c>
      <c r="AM50" t="str">
        <f t="shared" si="0"/>
        <v>Resident</v>
      </c>
      <c r="AN50" t="str">
        <f t="shared" si="1"/>
        <v>Outside Res Hours</v>
      </c>
      <c r="AO50" t="str">
        <f t="shared" si="2"/>
        <v>Y</v>
      </c>
    </row>
    <row r="51" spans="1:41" ht="15">
      <c r="A51" s="10" t="s">
        <v>11</v>
      </c>
      <c r="B51" s="10">
        <v>4</v>
      </c>
      <c r="C51" s="10">
        <v>100</v>
      </c>
      <c r="D51" s="10" t="s">
        <v>12</v>
      </c>
      <c r="E51" s="10" t="s">
        <v>52</v>
      </c>
      <c r="F51" s="10" t="s">
        <v>14</v>
      </c>
      <c r="G51" s="10"/>
      <c r="H51" s="10" t="s">
        <v>16</v>
      </c>
      <c r="I51" s="11"/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12">
        <v>0</v>
      </c>
      <c r="AD51" s="12">
        <v>0</v>
      </c>
      <c r="AE51" s="12">
        <v>1</v>
      </c>
      <c r="AF51" s="12">
        <v>1</v>
      </c>
      <c r="AG51" s="12">
        <v>1</v>
      </c>
      <c r="AH51" s="13">
        <v>0.8749999999999997</v>
      </c>
      <c r="AI51" s="13">
        <v>0.9583333333333329</v>
      </c>
      <c r="AJ51" s="13">
        <v>0.08333333333333326</v>
      </c>
      <c r="AK51" s="13">
        <v>0.12499999999999992</v>
      </c>
      <c r="AL51" s="14" t="s">
        <v>22</v>
      </c>
      <c r="AM51" t="str">
        <f t="shared" si="0"/>
        <v>Non-Resident Short Stay</v>
      </c>
      <c r="AN51" t="str">
        <f t="shared" si="1"/>
        <v>Outside Res Hours</v>
      </c>
      <c r="AO51" t="str">
        <f t="shared" si="2"/>
        <v>Y</v>
      </c>
    </row>
    <row r="52" spans="1:41" ht="15">
      <c r="A52" s="10" t="s">
        <v>11</v>
      </c>
      <c r="B52" s="10">
        <v>4</v>
      </c>
      <c r="C52" s="10">
        <v>101</v>
      </c>
      <c r="D52" s="10" t="s">
        <v>12</v>
      </c>
      <c r="E52" s="10" t="s">
        <v>56</v>
      </c>
      <c r="F52" s="10" t="s">
        <v>14</v>
      </c>
      <c r="G52" s="10"/>
      <c r="H52" s="10" t="s">
        <v>16</v>
      </c>
      <c r="I52" s="11"/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55">
        <v>1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3">
        <v>0</v>
      </c>
      <c r="AI52" s="13">
        <v>0.3333333333333333</v>
      </c>
      <c r="AJ52" s="13">
        <v>0.3333333333333333</v>
      </c>
      <c r="AK52" s="13">
        <v>0.375</v>
      </c>
      <c r="AL52" s="14" t="s">
        <v>15</v>
      </c>
      <c r="AM52" t="str">
        <f t="shared" si="0"/>
        <v>Non-Resident Long Stay</v>
      </c>
      <c r="AN52" t="str">
        <f t="shared" si="1"/>
        <v>Outside Res Hours</v>
      </c>
      <c r="AO52" t="str">
        <f t="shared" si="2"/>
        <v>Y</v>
      </c>
    </row>
    <row r="53" spans="1:41" ht="15">
      <c r="A53" s="10" t="s">
        <v>11</v>
      </c>
      <c r="B53" s="10">
        <v>4</v>
      </c>
      <c r="C53" s="10">
        <v>101</v>
      </c>
      <c r="D53" s="10" t="s">
        <v>12</v>
      </c>
      <c r="E53" s="10" t="s">
        <v>56</v>
      </c>
      <c r="F53" s="10" t="s">
        <v>14</v>
      </c>
      <c r="G53" s="10"/>
      <c r="H53" s="10" t="s">
        <v>16</v>
      </c>
      <c r="I53" s="11"/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12">
        <v>1</v>
      </c>
      <c r="AD53" s="12">
        <v>1</v>
      </c>
      <c r="AE53" s="12">
        <v>1</v>
      </c>
      <c r="AF53" s="12">
        <v>1</v>
      </c>
      <c r="AG53" s="12">
        <v>1</v>
      </c>
      <c r="AH53" s="13">
        <v>0.7916666666666664</v>
      </c>
      <c r="AI53" s="13">
        <v>0.9583333333333329</v>
      </c>
      <c r="AJ53" s="13">
        <v>0.16666666666666652</v>
      </c>
      <c r="AK53" s="13">
        <v>0.20833333333333318</v>
      </c>
      <c r="AL53" s="14" t="s">
        <v>15</v>
      </c>
      <c r="AM53" t="str">
        <f t="shared" si="0"/>
        <v>Non-Resident Long Stay</v>
      </c>
      <c r="AN53" t="str">
        <f t="shared" si="1"/>
        <v>Outside Res Hours</v>
      </c>
      <c r="AO53" t="str">
        <f t="shared" si="2"/>
        <v>Y</v>
      </c>
    </row>
    <row r="54" spans="1:41" ht="15">
      <c r="A54" s="10" t="s">
        <v>11</v>
      </c>
      <c r="B54" s="10">
        <v>4</v>
      </c>
      <c r="C54" s="10">
        <v>102</v>
      </c>
      <c r="D54" s="10" t="s">
        <v>12</v>
      </c>
      <c r="E54" s="10" t="s">
        <v>58</v>
      </c>
      <c r="F54" s="10" t="s">
        <v>14</v>
      </c>
      <c r="G54" s="10"/>
      <c r="H54" s="10" t="s">
        <v>16</v>
      </c>
      <c r="I54" s="11"/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55">
        <v>1</v>
      </c>
      <c r="S54" s="55">
        <v>1</v>
      </c>
      <c r="T54" s="55">
        <v>1</v>
      </c>
      <c r="U54" s="55">
        <v>1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3">
        <v>0</v>
      </c>
      <c r="AI54" s="13">
        <v>0.45833333333333337</v>
      </c>
      <c r="AJ54" s="13">
        <v>0.45833333333333337</v>
      </c>
      <c r="AK54" s="13">
        <v>0.5</v>
      </c>
      <c r="AL54" s="14" t="s">
        <v>15</v>
      </c>
      <c r="AM54" t="str">
        <f t="shared" si="0"/>
        <v>Non-Resident Long Stay</v>
      </c>
      <c r="AN54" t="str">
        <f t="shared" si="1"/>
        <v>Outside Res Hours</v>
      </c>
      <c r="AO54" t="str">
        <f t="shared" si="2"/>
        <v>Y</v>
      </c>
    </row>
    <row r="55" spans="1:41" ht="15">
      <c r="A55" s="10" t="s">
        <v>11</v>
      </c>
      <c r="B55" s="10">
        <v>4</v>
      </c>
      <c r="C55" s="10">
        <v>102</v>
      </c>
      <c r="D55" s="10" t="s">
        <v>12</v>
      </c>
      <c r="E55" s="10" t="s">
        <v>58</v>
      </c>
      <c r="F55" s="10" t="s">
        <v>14</v>
      </c>
      <c r="G55" s="10"/>
      <c r="H55" s="10" t="s">
        <v>16</v>
      </c>
      <c r="I55" s="11"/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1</v>
      </c>
      <c r="Y55" s="55">
        <v>1</v>
      </c>
      <c r="Z55" s="55">
        <v>1</v>
      </c>
      <c r="AA55" s="55">
        <v>1</v>
      </c>
      <c r="AB55" s="55">
        <v>1</v>
      </c>
      <c r="AC55" s="12">
        <v>1</v>
      </c>
      <c r="AD55" s="12">
        <v>1</v>
      </c>
      <c r="AE55" s="12">
        <v>1</v>
      </c>
      <c r="AF55" s="12">
        <v>1</v>
      </c>
      <c r="AG55" s="12">
        <v>1</v>
      </c>
      <c r="AH55" s="13">
        <v>0.5833333333333333</v>
      </c>
      <c r="AI55" s="13">
        <v>0.9583333333333329</v>
      </c>
      <c r="AJ55" s="13">
        <v>0.37499999999999967</v>
      </c>
      <c r="AK55" s="13">
        <v>0.41666666666666635</v>
      </c>
      <c r="AL55" s="14" t="s">
        <v>15</v>
      </c>
      <c r="AM55" t="str">
        <f t="shared" si="0"/>
        <v>Non-Resident Long Stay</v>
      </c>
      <c r="AN55" t="str">
        <f t="shared" si="1"/>
        <v>Inside Res Hours</v>
      </c>
      <c r="AO55" t="str">
        <f t="shared" si="2"/>
        <v>Y</v>
      </c>
    </row>
    <row r="56" spans="1:41" ht="15">
      <c r="A56" s="10" t="s">
        <v>11</v>
      </c>
      <c r="B56" s="10">
        <v>4</v>
      </c>
      <c r="C56" s="10">
        <v>103</v>
      </c>
      <c r="D56" s="10" t="s">
        <v>12</v>
      </c>
      <c r="E56" s="10"/>
      <c r="F56" s="10"/>
      <c r="G56" s="10"/>
      <c r="H56" s="10" t="s">
        <v>16</v>
      </c>
      <c r="I56" s="11"/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3" t="s">
        <v>16</v>
      </c>
      <c r="AI56" s="13" t="s">
        <v>16</v>
      </c>
      <c r="AJ56" s="13" t="s">
        <v>16</v>
      </c>
      <c r="AK56" s="13" t="s">
        <v>16</v>
      </c>
      <c r="AL56" s="14"/>
      <c r="AM56">
        <f t="shared" si="0"/>
      </c>
      <c r="AN56" t="str">
        <f t="shared" si="1"/>
        <v>Outside Res Hours</v>
      </c>
      <c r="AO56" t="str">
        <f t="shared" si="2"/>
        <v>Y</v>
      </c>
    </row>
    <row r="57" spans="1:41" ht="15">
      <c r="A57" s="10" t="s">
        <v>11</v>
      </c>
      <c r="B57" s="10">
        <v>4</v>
      </c>
      <c r="C57" s="10">
        <v>104</v>
      </c>
      <c r="D57" s="10" t="s">
        <v>12</v>
      </c>
      <c r="E57" s="10"/>
      <c r="F57" s="10"/>
      <c r="G57" s="10"/>
      <c r="H57" s="10" t="s">
        <v>16</v>
      </c>
      <c r="I57" s="11"/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3" t="s">
        <v>16</v>
      </c>
      <c r="AI57" s="13" t="s">
        <v>16</v>
      </c>
      <c r="AJ57" s="13" t="s">
        <v>16</v>
      </c>
      <c r="AK57" s="13" t="s">
        <v>16</v>
      </c>
      <c r="AL57" s="14"/>
      <c r="AM57">
        <f t="shared" si="0"/>
      </c>
      <c r="AN57" t="str">
        <f t="shared" si="1"/>
        <v>Outside Res Hours</v>
      </c>
      <c r="AO57" t="str">
        <f t="shared" si="2"/>
        <v>Y</v>
      </c>
    </row>
    <row r="58" spans="1:41" ht="15">
      <c r="A58" s="10" t="s">
        <v>11</v>
      </c>
      <c r="B58" s="10">
        <v>4</v>
      </c>
      <c r="C58" s="10">
        <v>105</v>
      </c>
      <c r="D58" s="10" t="s">
        <v>12</v>
      </c>
      <c r="E58" s="10"/>
      <c r="F58" s="10"/>
      <c r="G58" s="10"/>
      <c r="H58" s="10" t="s">
        <v>16</v>
      </c>
      <c r="I58" s="11"/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3" t="s">
        <v>16</v>
      </c>
      <c r="AI58" s="13" t="s">
        <v>16</v>
      </c>
      <c r="AJ58" s="13" t="s">
        <v>16</v>
      </c>
      <c r="AK58" s="13" t="s">
        <v>16</v>
      </c>
      <c r="AL58" s="14"/>
      <c r="AM58">
        <f t="shared" si="0"/>
      </c>
      <c r="AN58" t="str">
        <f t="shared" si="1"/>
        <v>Outside Res Hours</v>
      </c>
      <c r="AO58" t="str">
        <f t="shared" si="2"/>
        <v>Y</v>
      </c>
    </row>
    <row r="59" spans="1:41" ht="15">
      <c r="A59" s="10" t="s">
        <v>11</v>
      </c>
      <c r="B59" s="10">
        <v>4</v>
      </c>
      <c r="C59" s="10">
        <v>105</v>
      </c>
      <c r="D59" s="10" t="s">
        <v>12</v>
      </c>
      <c r="E59" s="10"/>
      <c r="F59" s="10"/>
      <c r="G59" s="10"/>
      <c r="H59" s="10" t="s">
        <v>16</v>
      </c>
      <c r="I59" s="11"/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3" t="s">
        <v>16</v>
      </c>
      <c r="AI59" s="13" t="s">
        <v>16</v>
      </c>
      <c r="AJ59" s="13" t="s">
        <v>16</v>
      </c>
      <c r="AK59" s="13" t="s">
        <v>16</v>
      </c>
      <c r="AL59" s="14"/>
      <c r="AM59">
        <f t="shared" si="0"/>
      </c>
      <c r="AN59" t="str">
        <f t="shared" si="1"/>
        <v>Outside Res Hours</v>
      </c>
      <c r="AO59" t="str">
        <f t="shared" si="2"/>
        <v>Y</v>
      </c>
    </row>
    <row r="60" spans="1:41" ht="15">
      <c r="A60" s="10" t="s">
        <v>11</v>
      </c>
      <c r="B60" s="10">
        <v>4</v>
      </c>
      <c r="C60" s="10">
        <v>106</v>
      </c>
      <c r="D60" s="10" t="s">
        <v>12</v>
      </c>
      <c r="E60" s="10"/>
      <c r="F60" s="10"/>
      <c r="G60" s="10"/>
      <c r="H60" s="10" t="s">
        <v>16</v>
      </c>
      <c r="I60" s="11"/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3" t="s">
        <v>16</v>
      </c>
      <c r="AI60" s="13" t="s">
        <v>16</v>
      </c>
      <c r="AJ60" s="13" t="s">
        <v>16</v>
      </c>
      <c r="AK60" s="13" t="s">
        <v>16</v>
      </c>
      <c r="AL60" s="14"/>
      <c r="AM60">
        <f t="shared" si="0"/>
      </c>
      <c r="AN60" t="str">
        <f t="shared" si="1"/>
        <v>Outside Res Hours</v>
      </c>
      <c r="AO60" t="str">
        <f t="shared" si="2"/>
        <v>Y</v>
      </c>
    </row>
    <row r="61" spans="1:41" ht="15">
      <c r="A61" s="10" t="s">
        <v>11</v>
      </c>
      <c r="B61" s="10">
        <v>4</v>
      </c>
      <c r="C61" s="10">
        <v>107</v>
      </c>
      <c r="D61" s="10" t="s">
        <v>12</v>
      </c>
      <c r="E61" s="10" t="s">
        <v>59</v>
      </c>
      <c r="F61" s="10" t="s">
        <v>14</v>
      </c>
      <c r="G61" s="10" t="s">
        <v>15</v>
      </c>
      <c r="H61" s="10" t="s">
        <v>16</v>
      </c>
      <c r="I61" s="11"/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>
        <v>1</v>
      </c>
      <c r="Q61" s="12">
        <v>1</v>
      </c>
      <c r="R61" s="55">
        <v>1</v>
      </c>
      <c r="S61" s="55">
        <v>1</v>
      </c>
      <c r="T61" s="55">
        <v>1</v>
      </c>
      <c r="U61" s="55">
        <v>1</v>
      </c>
      <c r="V61" s="55">
        <v>1</v>
      </c>
      <c r="W61" s="55">
        <v>1</v>
      </c>
      <c r="X61" s="55">
        <v>1</v>
      </c>
      <c r="Y61" s="55">
        <v>1</v>
      </c>
      <c r="Z61" s="55">
        <v>1</v>
      </c>
      <c r="AA61" s="55">
        <v>1</v>
      </c>
      <c r="AB61" s="55">
        <v>1</v>
      </c>
      <c r="AC61" s="12">
        <v>1</v>
      </c>
      <c r="AD61" s="12">
        <v>0</v>
      </c>
      <c r="AE61" s="12">
        <v>0</v>
      </c>
      <c r="AF61" s="12">
        <v>0</v>
      </c>
      <c r="AG61" s="12">
        <v>0</v>
      </c>
      <c r="AH61" s="13">
        <v>0</v>
      </c>
      <c r="AI61" s="13">
        <v>0.7916666666666664</v>
      </c>
      <c r="AJ61" s="13">
        <v>0.7916666666666664</v>
      </c>
      <c r="AK61" s="13">
        <v>0.833333333333333</v>
      </c>
      <c r="AL61" s="14" t="s">
        <v>15</v>
      </c>
      <c r="AM61" t="str">
        <f t="shared" si="0"/>
        <v>Resident</v>
      </c>
      <c r="AN61" t="str">
        <f t="shared" si="1"/>
        <v>Outside Res Hours</v>
      </c>
      <c r="AO61" t="str">
        <f t="shared" si="2"/>
        <v>Y</v>
      </c>
    </row>
    <row r="62" spans="1:41" ht="15">
      <c r="A62" s="10" t="s">
        <v>11</v>
      </c>
      <c r="B62" s="10">
        <v>4</v>
      </c>
      <c r="C62" s="10">
        <v>107</v>
      </c>
      <c r="D62" s="10" t="s">
        <v>12</v>
      </c>
      <c r="E62" s="10" t="s">
        <v>60</v>
      </c>
      <c r="F62" s="10" t="s">
        <v>14</v>
      </c>
      <c r="G62" s="10"/>
      <c r="H62" s="10" t="s">
        <v>16</v>
      </c>
      <c r="I62" s="11"/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12">
        <v>0</v>
      </c>
      <c r="AD62" s="12">
        <v>1</v>
      </c>
      <c r="AE62" s="12">
        <v>1</v>
      </c>
      <c r="AF62" s="12">
        <v>1</v>
      </c>
      <c r="AG62" s="12">
        <v>1</v>
      </c>
      <c r="AH62" s="13">
        <v>0.833333333333333</v>
      </c>
      <c r="AI62" s="13">
        <v>0.9583333333333329</v>
      </c>
      <c r="AJ62" s="13">
        <v>0.12499999999999989</v>
      </c>
      <c r="AK62" s="13">
        <v>0.16666666666666655</v>
      </c>
      <c r="AL62" s="14" t="s">
        <v>15</v>
      </c>
      <c r="AM62" t="str">
        <f t="shared" si="0"/>
        <v>Non-Resident Short Stay</v>
      </c>
      <c r="AN62" t="str">
        <f t="shared" si="1"/>
        <v>Outside Res Hours</v>
      </c>
      <c r="AO62" t="str">
        <f t="shared" si="2"/>
        <v>Y</v>
      </c>
    </row>
    <row r="63" spans="1:41" ht="15">
      <c r="A63" s="10" t="s">
        <v>11</v>
      </c>
      <c r="B63" s="10">
        <v>4</v>
      </c>
      <c r="C63" s="10">
        <v>108</v>
      </c>
      <c r="D63" s="10" t="s">
        <v>12</v>
      </c>
      <c r="E63" s="10" t="s">
        <v>61</v>
      </c>
      <c r="F63" s="10" t="s">
        <v>14</v>
      </c>
      <c r="G63" s="10" t="s">
        <v>15</v>
      </c>
      <c r="H63" s="10" t="s">
        <v>16</v>
      </c>
      <c r="I63" s="11"/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55">
        <v>1</v>
      </c>
      <c r="AB63" s="55">
        <v>1</v>
      </c>
      <c r="AC63" s="12">
        <v>1</v>
      </c>
      <c r="AD63" s="12">
        <v>0</v>
      </c>
      <c r="AE63" s="12">
        <v>0</v>
      </c>
      <c r="AF63" s="12">
        <v>0</v>
      </c>
      <c r="AG63" s="12">
        <v>0</v>
      </c>
      <c r="AH63" s="13">
        <v>0</v>
      </c>
      <c r="AI63" s="13">
        <v>0.7916666666666664</v>
      </c>
      <c r="AJ63" s="13">
        <v>0.7916666666666664</v>
      </c>
      <c r="AK63" s="13">
        <v>0.833333333333333</v>
      </c>
      <c r="AL63" s="14" t="s">
        <v>15</v>
      </c>
      <c r="AM63" t="str">
        <f t="shared" si="0"/>
        <v>Resident</v>
      </c>
      <c r="AN63" t="str">
        <f t="shared" si="1"/>
        <v>Outside Res Hours</v>
      </c>
      <c r="AO63" t="str">
        <f t="shared" si="2"/>
        <v>Y</v>
      </c>
    </row>
    <row r="64" spans="1:41" ht="15">
      <c r="A64" s="10" t="s">
        <v>11</v>
      </c>
      <c r="B64" s="10">
        <v>4</v>
      </c>
      <c r="C64" s="10">
        <v>108</v>
      </c>
      <c r="D64" s="10" t="s">
        <v>12</v>
      </c>
      <c r="E64" s="10" t="s">
        <v>25</v>
      </c>
      <c r="F64" s="10" t="s">
        <v>14</v>
      </c>
      <c r="G64" s="10"/>
      <c r="H64" s="10" t="s">
        <v>16</v>
      </c>
      <c r="I64" s="11"/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12">
        <v>0</v>
      </c>
      <c r="AD64" s="12">
        <v>1</v>
      </c>
      <c r="AE64" s="12">
        <v>1</v>
      </c>
      <c r="AF64" s="12">
        <v>1</v>
      </c>
      <c r="AG64" s="12">
        <v>1</v>
      </c>
      <c r="AH64" s="13">
        <v>0.833333333333333</v>
      </c>
      <c r="AI64" s="13">
        <v>0.9583333333333329</v>
      </c>
      <c r="AJ64" s="13">
        <v>0.12499999999999989</v>
      </c>
      <c r="AK64" s="13">
        <v>0.16666666666666655</v>
      </c>
      <c r="AL64" s="14" t="s">
        <v>15</v>
      </c>
      <c r="AM64" t="str">
        <f t="shared" si="0"/>
        <v>Non-Resident Short Stay</v>
      </c>
      <c r="AN64" t="str">
        <f t="shared" si="1"/>
        <v>Outside Res Hours</v>
      </c>
      <c r="AO64" t="str">
        <f t="shared" si="2"/>
        <v>Y</v>
      </c>
    </row>
    <row r="65" spans="1:41" ht="15">
      <c r="A65" s="10" t="s">
        <v>11</v>
      </c>
      <c r="B65" s="10">
        <v>4</v>
      </c>
      <c r="C65" s="10">
        <v>109</v>
      </c>
      <c r="D65" s="10" t="s">
        <v>12</v>
      </c>
      <c r="E65" s="10" t="s">
        <v>62</v>
      </c>
      <c r="F65" s="10" t="s">
        <v>14</v>
      </c>
      <c r="G65" s="10"/>
      <c r="H65" s="10" t="s">
        <v>16</v>
      </c>
      <c r="I65" s="11"/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12">
        <v>1</v>
      </c>
      <c r="AD65" s="12">
        <v>1</v>
      </c>
      <c r="AE65" s="12">
        <v>1</v>
      </c>
      <c r="AF65" s="12">
        <v>1</v>
      </c>
      <c r="AG65" s="12">
        <v>1</v>
      </c>
      <c r="AH65" s="13">
        <v>0.7916666666666664</v>
      </c>
      <c r="AI65" s="13">
        <v>0.9583333333333329</v>
      </c>
      <c r="AJ65" s="13">
        <v>0.16666666666666652</v>
      </c>
      <c r="AK65" s="13">
        <v>0.20833333333333318</v>
      </c>
      <c r="AL65" s="14" t="s">
        <v>15</v>
      </c>
      <c r="AM65" t="str">
        <f t="shared" si="0"/>
        <v>Non-Resident Long Stay</v>
      </c>
      <c r="AN65" t="str">
        <f t="shared" si="1"/>
        <v>Outside Res Hours</v>
      </c>
      <c r="AO65" t="str">
        <f t="shared" si="2"/>
        <v>Y</v>
      </c>
    </row>
    <row r="66" spans="1:41" ht="15">
      <c r="A66" s="10" t="s">
        <v>11</v>
      </c>
      <c r="B66" s="10">
        <v>4</v>
      </c>
      <c r="C66" s="10">
        <v>110</v>
      </c>
      <c r="D66" s="10" t="s">
        <v>12</v>
      </c>
      <c r="E66" s="10" t="s">
        <v>63</v>
      </c>
      <c r="F66" s="10" t="s">
        <v>14</v>
      </c>
      <c r="G66" s="10" t="s">
        <v>15</v>
      </c>
      <c r="H66" s="10" t="s">
        <v>16</v>
      </c>
      <c r="I66" s="11"/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55">
        <v>1</v>
      </c>
      <c r="S66" s="55">
        <v>1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3">
        <v>0</v>
      </c>
      <c r="AI66" s="13">
        <v>0.375</v>
      </c>
      <c r="AJ66" s="13">
        <v>0.375</v>
      </c>
      <c r="AK66" s="13">
        <v>0.4166666666666667</v>
      </c>
      <c r="AL66" s="14" t="s">
        <v>15</v>
      </c>
      <c r="AM66" t="str">
        <f t="shared" si="0"/>
        <v>Resident</v>
      </c>
      <c r="AN66" t="str">
        <f t="shared" si="1"/>
        <v>Outside Res Hours</v>
      </c>
      <c r="AO66" t="str">
        <f t="shared" si="2"/>
        <v>Y</v>
      </c>
    </row>
    <row r="67" spans="1:41" ht="15">
      <c r="A67" s="10" t="s">
        <v>11</v>
      </c>
      <c r="B67" s="10">
        <v>4</v>
      </c>
      <c r="C67" s="10">
        <v>110</v>
      </c>
      <c r="D67" s="10" t="s">
        <v>12</v>
      </c>
      <c r="E67" s="10" t="s">
        <v>17</v>
      </c>
      <c r="F67" s="10" t="s">
        <v>14</v>
      </c>
      <c r="G67" s="10"/>
      <c r="H67" s="10" t="s">
        <v>16</v>
      </c>
      <c r="I67" s="11"/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55">
        <v>0</v>
      </c>
      <c r="S67" s="55">
        <v>0</v>
      </c>
      <c r="T67" s="55">
        <v>0</v>
      </c>
      <c r="U67" s="55">
        <v>0</v>
      </c>
      <c r="V67" s="55">
        <v>1</v>
      </c>
      <c r="W67" s="55">
        <v>1</v>
      </c>
      <c r="X67" s="55">
        <v>1</v>
      </c>
      <c r="Y67" s="55">
        <v>0</v>
      </c>
      <c r="Z67" s="55">
        <v>0</v>
      </c>
      <c r="AA67" s="55">
        <v>0</v>
      </c>
      <c r="AB67" s="55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3">
        <v>0.5</v>
      </c>
      <c r="AI67" s="13">
        <v>0.5833333333333333</v>
      </c>
      <c r="AJ67" s="13">
        <v>0.08333333333333326</v>
      </c>
      <c r="AK67" s="13">
        <v>0.12499999999999992</v>
      </c>
      <c r="AL67" s="14" t="s">
        <v>22</v>
      </c>
      <c r="AM67" t="str">
        <f aca="true" t="shared" si="3" ref="AM67:AM72">IF(AL67="","",IF(OR(G67="Disabled",G67="Special",G67="Car Club"),"Other",IF(G67="Resident","Resident",IF(G67="Business","Business",IF(SUM(J67:AG67)&lt;=4,"Non-Resident Short Stay",IF(SUM(J67:AG67)&gt;4,"Non-Resident Long Stay","N/A"))))))</f>
        <v>Non-Resident Short Stay</v>
      </c>
      <c r="AN67" t="str">
        <f aca="true" t="shared" si="4" ref="AN67:AN72">IF(D67="RES",IF(AH67&lt;$AR$1,"Outside Res Hours",IF(AH67&gt;$AS$1,"Outside Res Hours","Inside Res Hours")),"")</f>
        <v>Inside Res Hours</v>
      </c>
      <c r="AO67" t="str">
        <f aca="true" t="shared" si="5" ref="AO67:AO72">IF(OR(D67="RES",D67="SY"),"Y","")</f>
        <v>Y</v>
      </c>
    </row>
    <row r="68" spans="1:41" ht="15">
      <c r="A68" s="10" t="s">
        <v>11</v>
      </c>
      <c r="B68" s="10">
        <v>4</v>
      </c>
      <c r="C68" s="10">
        <v>110</v>
      </c>
      <c r="D68" s="10" t="s">
        <v>12</v>
      </c>
      <c r="E68" s="10" t="s">
        <v>59</v>
      </c>
      <c r="F68" s="10" t="s">
        <v>14</v>
      </c>
      <c r="G68" s="10"/>
      <c r="H68" s="10" t="s">
        <v>16</v>
      </c>
      <c r="I68" s="11"/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12">
        <v>1</v>
      </c>
      <c r="AD68" s="12">
        <v>1</v>
      </c>
      <c r="AE68" s="12">
        <v>1</v>
      </c>
      <c r="AF68" s="12">
        <v>0</v>
      </c>
      <c r="AG68" s="12">
        <v>0</v>
      </c>
      <c r="AH68" s="13">
        <v>0.7916666666666664</v>
      </c>
      <c r="AI68" s="13">
        <v>0.8749999999999997</v>
      </c>
      <c r="AJ68" s="13">
        <v>0.08333333333333326</v>
      </c>
      <c r="AK68" s="13">
        <v>0.12499999999999992</v>
      </c>
      <c r="AL68" s="14" t="s">
        <v>22</v>
      </c>
      <c r="AM68" t="str">
        <f t="shared" si="3"/>
        <v>Non-Resident Short Stay</v>
      </c>
      <c r="AN68" t="str">
        <f t="shared" si="4"/>
        <v>Outside Res Hours</v>
      </c>
      <c r="AO68" t="str">
        <f t="shared" si="5"/>
        <v>Y</v>
      </c>
    </row>
    <row r="69" spans="1:41" ht="15">
      <c r="A69" s="10" t="s">
        <v>11</v>
      </c>
      <c r="B69" s="10">
        <v>4</v>
      </c>
      <c r="C69" s="10">
        <v>111</v>
      </c>
      <c r="D69" s="10" t="s">
        <v>12</v>
      </c>
      <c r="E69" s="10" t="s">
        <v>64</v>
      </c>
      <c r="F69" s="10" t="s">
        <v>14</v>
      </c>
      <c r="G69" s="10" t="s">
        <v>15</v>
      </c>
      <c r="H69" s="10" t="s">
        <v>16</v>
      </c>
      <c r="I69" s="11"/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55">
        <v>1</v>
      </c>
      <c r="S69" s="55">
        <v>1</v>
      </c>
      <c r="T69" s="55">
        <v>1</v>
      </c>
      <c r="U69" s="55">
        <v>1</v>
      </c>
      <c r="V69" s="55">
        <v>1</v>
      </c>
      <c r="W69" s="55">
        <v>1</v>
      </c>
      <c r="X69" s="55">
        <v>1</v>
      </c>
      <c r="Y69" s="55">
        <v>1</v>
      </c>
      <c r="Z69" s="55">
        <v>1</v>
      </c>
      <c r="AA69" s="55">
        <v>1</v>
      </c>
      <c r="AB69" s="55">
        <v>1</v>
      </c>
      <c r="AC69" s="12">
        <v>1</v>
      </c>
      <c r="AD69" s="12">
        <v>1</v>
      </c>
      <c r="AE69" s="12">
        <v>1</v>
      </c>
      <c r="AF69" s="12">
        <v>1</v>
      </c>
      <c r="AG69" s="12">
        <v>1</v>
      </c>
      <c r="AH69" s="13">
        <v>0</v>
      </c>
      <c r="AI69" s="13">
        <v>0.9583333333333329</v>
      </c>
      <c r="AJ69" s="13">
        <v>0.9583333333333329</v>
      </c>
      <c r="AK69" s="13">
        <v>0.9999999999999996</v>
      </c>
      <c r="AL69" s="14" t="s">
        <v>15</v>
      </c>
      <c r="AM69" t="str">
        <f t="shared" si="3"/>
        <v>Resident</v>
      </c>
      <c r="AN69" t="str">
        <f t="shared" si="4"/>
        <v>Outside Res Hours</v>
      </c>
      <c r="AO69" t="str">
        <f t="shared" si="5"/>
        <v>Y</v>
      </c>
    </row>
    <row r="70" spans="1:41" ht="15">
      <c r="A70" s="10" t="s">
        <v>11</v>
      </c>
      <c r="B70" s="10">
        <v>4</v>
      </c>
      <c r="C70" s="10">
        <v>112</v>
      </c>
      <c r="D70" s="10" t="s">
        <v>12</v>
      </c>
      <c r="E70" s="10" t="s">
        <v>65</v>
      </c>
      <c r="F70" s="10" t="s">
        <v>14</v>
      </c>
      <c r="G70" s="10" t="s">
        <v>15</v>
      </c>
      <c r="H70" s="10" t="s">
        <v>16</v>
      </c>
      <c r="I70" s="11"/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55">
        <v>1</v>
      </c>
      <c r="S70" s="55">
        <v>1</v>
      </c>
      <c r="T70" s="55">
        <v>1</v>
      </c>
      <c r="U70" s="55">
        <v>1</v>
      </c>
      <c r="V70" s="55">
        <v>1</v>
      </c>
      <c r="W70" s="55">
        <v>1</v>
      </c>
      <c r="X70" s="55">
        <v>1</v>
      </c>
      <c r="Y70" s="55">
        <v>1</v>
      </c>
      <c r="Z70" s="55">
        <v>1</v>
      </c>
      <c r="AA70" s="55">
        <v>1</v>
      </c>
      <c r="AB70" s="55">
        <v>1</v>
      </c>
      <c r="AC70" s="12">
        <v>1</v>
      </c>
      <c r="AD70" s="12">
        <v>0</v>
      </c>
      <c r="AE70" s="12">
        <v>0</v>
      </c>
      <c r="AF70" s="12">
        <v>0</v>
      </c>
      <c r="AG70" s="12">
        <v>0</v>
      </c>
      <c r="AH70" s="13">
        <v>0</v>
      </c>
      <c r="AI70" s="13">
        <v>0.7916666666666664</v>
      </c>
      <c r="AJ70" s="13">
        <v>0.7916666666666664</v>
      </c>
      <c r="AK70" s="13">
        <v>0.833333333333333</v>
      </c>
      <c r="AL70" s="14" t="s">
        <v>15</v>
      </c>
      <c r="AM70" t="str">
        <f t="shared" si="3"/>
        <v>Resident</v>
      </c>
      <c r="AN70" t="str">
        <f t="shared" si="4"/>
        <v>Outside Res Hours</v>
      </c>
      <c r="AO70" t="str">
        <f t="shared" si="5"/>
        <v>Y</v>
      </c>
    </row>
    <row r="71" spans="1:41" ht="15">
      <c r="A71" s="10" t="s">
        <v>11</v>
      </c>
      <c r="B71" s="10">
        <v>4</v>
      </c>
      <c r="C71" s="10">
        <v>112</v>
      </c>
      <c r="D71" s="10" t="s">
        <v>12</v>
      </c>
      <c r="E71" s="10" t="s">
        <v>63</v>
      </c>
      <c r="F71" s="10" t="s">
        <v>14</v>
      </c>
      <c r="G71" s="10"/>
      <c r="H71" s="10" t="s">
        <v>16</v>
      </c>
      <c r="I71" s="11"/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12">
        <v>0</v>
      </c>
      <c r="AD71" s="12">
        <v>1</v>
      </c>
      <c r="AE71" s="12">
        <v>1</v>
      </c>
      <c r="AF71" s="12">
        <v>1</v>
      </c>
      <c r="AG71" s="12">
        <v>1</v>
      </c>
      <c r="AH71" s="13">
        <v>0.833333333333333</v>
      </c>
      <c r="AI71" s="13">
        <v>0.9583333333333329</v>
      </c>
      <c r="AJ71" s="13">
        <v>0.12499999999999989</v>
      </c>
      <c r="AK71" s="13">
        <v>0.16666666666666655</v>
      </c>
      <c r="AL71" s="14" t="s">
        <v>15</v>
      </c>
      <c r="AM71" t="str">
        <f t="shared" si="3"/>
        <v>Non-Resident Short Stay</v>
      </c>
      <c r="AN71" t="str">
        <f t="shared" si="4"/>
        <v>Outside Res Hours</v>
      </c>
      <c r="AO71" t="str">
        <f t="shared" si="5"/>
        <v>Y</v>
      </c>
    </row>
    <row r="72" spans="1:41" ht="15">
      <c r="A72" s="10" t="s">
        <v>11</v>
      </c>
      <c r="B72" s="10">
        <v>4</v>
      </c>
      <c r="C72" s="10">
        <v>113</v>
      </c>
      <c r="D72" s="10" t="s">
        <v>42</v>
      </c>
      <c r="E72" s="10"/>
      <c r="F72" s="10"/>
      <c r="G72" s="10"/>
      <c r="H72" s="10" t="s">
        <v>16</v>
      </c>
      <c r="I72" s="11"/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3" t="s">
        <v>16</v>
      </c>
      <c r="AI72" s="13" t="s">
        <v>16</v>
      </c>
      <c r="AJ72" s="13" t="s">
        <v>16</v>
      </c>
      <c r="AK72" s="13" t="s">
        <v>16</v>
      </c>
      <c r="AL72" s="14"/>
      <c r="AM72">
        <f t="shared" si="3"/>
      </c>
      <c r="AN72">
        <f t="shared" si="4"/>
      </c>
      <c r="AO72">
        <f t="shared" si="5"/>
      </c>
    </row>
  </sheetData>
  <sheetProtection/>
  <autoFilter ref="A1:AO72"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B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bestFit="1" customWidth="1"/>
    <col min="2" max="2" width="6.8515625" style="0" customWidth="1"/>
    <col min="3" max="3" width="7.28125" style="0" customWidth="1"/>
    <col min="4" max="4" width="10.421875" style="0" customWidth="1"/>
    <col min="5" max="5" width="11.57421875" style="0" bestFit="1" customWidth="1"/>
    <col min="6" max="6" width="6.00390625" style="0" customWidth="1"/>
    <col min="7" max="7" width="7.00390625" style="0" bestFit="1" customWidth="1"/>
    <col min="8" max="8" width="6.8515625" style="0" bestFit="1" customWidth="1"/>
    <col min="9" max="9" width="8.57421875" style="0" customWidth="1"/>
    <col min="10" max="16" width="4.7109375" style="56" customWidth="1"/>
    <col min="17" max="45" width="4.7109375" style="0" customWidth="1"/>
    <col min="46" max="47" width="15.421875" style="0" hidden="1" customWidth="1"/>
    <col min="48" max="48" width="7.421875" style="0" hidden="1" customWidth="1"/>
    <col min="49" max="49" width="5.57421875" style="0" hidden="1" customWidth="1"/>
    <col min="50" max="50" width="16.8515625" style="0" hidden="1" customWidth="1"/>
    <col min="51" max="54" width="0" style="0" hidden="1" customWidth="1"/>
  </cols>
  <sheetData>
    <row r="1" spans="1:54" ht="34.5">
      <c r="A1" s="1" t="s">
        <v>0</v>
      </c>
      <c r="B1" s="2" t="s">
        <v>1</v>
      </c>
      <c r="C1" s="2" t="s">
        <v>2</v>
      </c>
      <c r="D1" s="3" t="s">
        <v>66</v>
      </c>
      <c r="E1" s="2" t="s">
        <v>67</v>
      </c>
      <c r="F1" s="3" t="s">
        <v>68</v>
      </c>
      <c r="G1" s="2" t="s">
        <v>3</v>
      </c>
      <c r="H1" s="3" t="s">
        <v>4</v>
      </c>
      <c r="I1" s="4" t="s">
        <v>5</v>
      </c>
      <c r="J1" s="54">
        <v>0.5</v>
      </c>
      <c r="K1" s="54">
        <v>0.5416666666666666</v>
      </c>
      <c r="L1" s="54">
        <v>0.5833333333333333</v>
      </c>
      <c r="M1" s="54">
        <v>0.6249999999999999</v>
      </c>
      <c r="N1" s="54">
        <v>0.6666666666666665</v>
      </c>
      <c r="O1" s="54">
        <v>0.7083333333333331</v>
      </c>
      <c r="P1" s="54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">
        <v>0.3333333333333333</v>
      </c>
      <c r="AE1" s="5">
        <v>0.375</v>
      </c>
      <c r="AF1" s="5">
        <v>0.4166666666666667</v>
      </c>
      <c r="AG1" s="5">
        <v>0.45833333333333337</v>
      </c>
      <c r="AH1" s="5">
        <v>0.5</v>
      </c>
      <c r="AI1" s="5">
        <v>0.5416666666666666</v>
      </c>
      <c r="AJ1" s="5">
        <v>0.5833333333333333</v>
      </c>
      <c r="AK1" s="5">
        <v>0.6249999999999999</v>
      </c>
      <c r="AL1" s="5">
        <v>0.6666666666666665</v>
      </c>
      <c r="AM1" s="5">
        <v>0.7083333333333331</v>
      </c>
      <c r="AN1" s="5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15" t="s">
        <v>6</v>
      </c>
      <c r="AU1" s="15" t="s">
        <v>7</v>
      </c>
      <c r="AV1" s="16" t="s">
        <v>8</v>
      </c>
      <c r="AW1" s="16" t="s">
        <v>9</v>
      </c>
      <c r="AX1" s="17" t="s">
        <v>10</v>
      </c>
      <c r="AY1" t="s">
        <v>148</v>
      </c>
      <c r="AZ1" s="20" t="s">
        <v>150</v>
      </c>
      <c r="BA1" s="20" t="s">
        <v>151</v>
      </c>
      <c r="BB1" s="20" t="s">
        <v>152</v>
      </c>
    </row>
    <row r="2" spans="1:54" ht="15">
      <c r="A2" s="10" t="s">
        <v>11</v>
      </c>
      <c r="B2" s="10">
        <v>4</v>
      </c>
      <c r="C2" s="10">
        <v>78</v>
      </c>
      <c r="D2" s="10" t="s">
        <v>12</v>
      </c>
      <c r="E2" s="10" t="s">
        <v>69</v>
      </c>
      <c r="F2" s="10" t="s">
        <v>14</v>
      </c>
      <c r="G2" s="10" t="s">
        <v>15</v>
      </c>
      <c r="H2" s="10" t="s">
        <v>16</v>
      </c>
      <c r="I2" s="11"/>
      <c r="J2" s="55">
        <v>1</v>
      </c>
      <c r="K2" s="55">
        <v>1</v>
      </c>
      <c r="L2" s="55">
        <v>1</v>
      </c>
      <c r="M2" s="55">
        <v>1</v>
      </c>
      <c r="N2" s="55">
        <v>1</v>
      </c>
      <c r="O2" s="55">
        <v>1</v>
      </c>
      <c r="P2" s="55">
        <v>1</v>
      </c>
      <c r="Q2" s="12">
        <v>1</v>
      </c>
      <c r="R2" s="12">
        <v>1</v>
      </c>
      <c r="S2" s="12">
        <v>1</v>
      </c>
      <c r="T2" s="12">
        <v>1</v>
      </c>
      <c r="U2" s="12">
        <v>1</v>
      </c>
      <c r="V2" s="12">
        <v>1</v>
      </c>
      <c r="W2" s="12">
        <v>1</v>
      </c>
      <c r="X2" s="12">
        <v>1</v>
      </c>
      <c r="Y2" s="12">
        <v>1</v>
      </c>
      <c r="Z2" s="12">
        <v>1</v>
      </c>
      <c r="AA2" s="12">
        <v>1</v>
      </c>
      <c r="AB2" s="12">
        <v>1</v>
      </c>
      <c r="AC2" s="12">
        <v>1</v>
      </c>
      <c r="AD2" s="12">
        <v>1</v>
      </c>
      <c r="AE2" s="12">
        <v>1</v>
      </c>
      <c r="AF2" s="12">
        <v>1</v>
      </c>
      <c r="AG2" s="12">
        <v>1</v>
      </c>
      <c r="AH2" s="12">
        <v>1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5">
        <v>41951.5</v>
      </c>
      <c r="AU2" s="18">
        <v>41952.5</v>
      </c>
      <c r="AV2" s="19">
        <v>1</v>
      </c>
      <c r="AW2" s="19">
        <v>1.0416666666666667</v>
      </c>
      <c r="AX2" s="19" t="s">
        <v>15</v>
      </c>
      <c r="AY2" t="str">
        <f>IF(AX2="","",IF(OR(G2="Disabled",G2="Special",G2="Car Club"),"Other",IF(G2="Resident","Resident",IF(G2="Business","Business",IF(SUM(J2:AS2)&lt;=4,"Non-Resident Short Stay",IF(SUM(J2:AS2)&gt;4,"Non-Resident Long Stay","N/A"))))))</f>
        <v>Resident</v>
      </c>
      <c r="AZ2" t="str">
        <f>IF(OR(D2="RES",D2="SY"),"Y","")</f>
        <v>Y</v>
      </c>
      <c r="BA2" t="s">
        <v>153</v>
      </c>
      <c r="BB2" t="s">
        <v>154</v>
      </c>
    </row>
    <row r="3" spans="1:52" ht="15">
      <c r="A3" s="10" t="s">
        <v>11</v>
      </c>
      <c r="B3" s="10">
        <v>4</v>
      </c>
      <c r="C3" s="10">
        <v>78</v>
      </c>
      <c r="D3" s="10" t="s">
        <v>12</v>
      </c>
      <c r="E3" s="10" t="s">
        <v>70</v>
      </c>
      <c r="F3" s="10" t="s">
        <v>14</v>
      </c>
      <c r="G3" s="10"/>
      <c r="H3" s="10" t="s">
        <v>16</v>
      </c>
      <c r="I3" s="11"/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1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5">
        <v>41952.583333333336</v>
      </c>
      <c r="AU3" s="18">
        <v>41952.583333333336</v>
      </c>
      <c r="AV3" s="19">
        <v>0</v>
      </c>
      <c r="AW3" s="19">
        <v>0.041666666666666664</v>
      </c>
      <c r="AX3" s="19" t="s">
        <v>22</v>
      </c>
      <c r="AY3" t="str">
        <f aca="true" t="shared" si="0" ref="AY3:AY66">IF(AX3="","",IF(OR(G3="Disabled",G3="Special",G3="Car Club"),"Other",IF(G3="Resident","Resident",IF(G3="Business","Business",IF(SUM(J3:AS3)&lt;=4,"Non-Resident Short Stay",IF(SUM(J3:AS3)&gt;4,"Non-Resident Long Stay","N/A"))))))</f>
        <v>Non-Resident Short Stay</v>
      </c>
      <c r="AZ3" t="str">
        <f aca="true" t="shared" si="1" ref="AZ3:AZ66">IF(OR(D3="RES",D3="SY"),"Y","")</f>
        <v>Y</v>
      </c>
    </row>
    <row r="4" spans="1:52" ht="15">
      <c r="A4" s="10" t="s">
        <v>11</v>
      </c>
      <c r="B4" s="10">
        <v>4</v>
      </c>
      <c r="C4" s="10">
        <v>78</v>
      </c>
      <c r="D4" s="10" t="s">
        <v>12</v>
      </c>
      <c r="E4" s="10" t="s">
        <v>71</v>
      </c>
      <c r="F4" s="10" t="s">
        <v>14</v>
      </c>
      <c r="G4" s="10"/>
      <c r="H4" s="10" t="s">
        <v>16</v>
      </c>
      <c r="I4" s="11"/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1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5">
        <v>41952.666666666664</v>
      </c>
      <c r="AU4" s="18">
        <v>41952.666666666664</v>
      </c>
      <c r="AV4" s="19">
        <v>0</v>
      </c>
      <c r="AW4" s="19">
        <v>0.041666666666666664</v>
      </c>
      <c r="AX4" s="19" t="s">
        <v>22</v>
      </c>
      <c r="AY4" t="str">
        <f t="shared" si="0"/>
        <v>Non-Resident Short Stay</v>
      </c>
      <c r="AZ4" t="str">
        <f t="shared" si="1"/>
        <v>Y</v>
      </c>
    </row>
    <row r="5" spans="1:54" ht="15">
      <c r="A5" s="10" t="s">
        <v>11</v>
      </c>
      <c r="B5" s="10">
        <v>4</v>
      </c>
      <c r="C5" s="10">
        <v>78</v>
      </c>
      <c r="D5" s="10" t="s">
        <v>12</v>
      </c>
      <c r="E5" s="10" t="s">
        <v>72</v>
      </c>
      <c r="F5" s="10" t="s">
        <v>14</v>
      </c>
      <c r="G5" s="10" t="s">
        <v>15</v>
      </c>
      <c r="H5" s="10" t="s">
        <v>16</v>
      </c>
      <c r="I5" s="11" t="s">
        <v>73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1</v>
      </c>
      <c r="AM5" s="12">
        <v>1</v>
      </c>
      <c r="AN5" s="12">
        <v>1</v>
      </c>
      <c r="AO5" s="12">
        <v>1</v>
      </c>
      <c r="AP5" s="12">
        <v>1</v>
      </c>
      <c r="AQ5" s="12">
        <v>1</v>
      </c>
      <c r="AR5" s="12">
        <v>1</v>
      </c>
      <c r="AS5" s="12">
        <v>1</v>
      </c>
      <c r="AT5" s="15">
        <v>41952.666666666664</v>
      </c>
      <c r="AU5" s="18">
        <v>41952.958333333336</v>
      </c>
      <c r="AV5" s="19">
        <v>0.2916666666715173</v>
      </c>
      <c r="AW5" s="19">
        <v>0.333333333338184</v>
      </c>
      <c r="AX5" s="19" t="s">
        <v>15</v>
      </c>
      <c r="AY5" t="str">
        <f t="shared" si="0"/>
        <v>Resident</v>
      </c>
      <c r="AZ5" t="str">
        <f t="shared" si="1"/>
        <v>Y</v>
      </c>
      <c r="BB5" t="s">
        <v>154</v>
      </c>
    </row>
    <row r="6" spans="1:52" ht="15">
      <c r="A6" s="10" t="s">
        <v>11</v>
      </c>
      <c r="B6" s="10">
        <v>4</v>
      </c>
      <c r="C6" s="10">
        <v>78</v>
      </c>
      <c r="D6" s="10" t="s">
        <v>12</v>
      </c>
      <c r="E6" s="10" t="s">
        <v>74</v>
      </c>
      <c r="F6" s="10" t="s">
        <v>14</v>
      </c>
      <c r="G6" s="10"/>
      <c r="H6" s="10" t="s">
        <v>16</v>
      </c>
      <c r="I6" s="11" t="s">
        <v>73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1</v>
      </c>
      <c r="AP6" s="12">
        <v>0</v>
      </c>
      <c r="AQ6" s="12">
        <v>0</v>
      </c>
      <c r="AR6" s="12">
        <v>0</v>
      </c>
      <c r="AS6" s="12">
        <v>0</v>
      </c>
      <c r="AT6" s="15">
        <v>41952.791666666664</v>
      </c>
      <c r="AU6" s="18">
        <v>41952.791666666664</v>
      </c>
      <c r="AV6" s="19">
        <v>0</v>
      </c>
      <c r="AW6" s="19">
        <v>0.041666666666666664</v>
      </c>
      <c r="AX6" s="19" t="s">
        <v>22</v>
      </c>
      <c r="AY6" t="str">
        <f t="shared" si="0"/>
        <v>Non-Resident Short Stay</v>
      </c>
      <c r="AZ6" t="str">
        <f t="shared" si="1"/>
        <v>Y</v>
      </c>
    </row>
    <row r="7" spans="1:53" ht="15">
      <c r="A7" s="10" t="s">
        <v>11</v>
      </c>
      <c r="B7" s="10">
        <v>4</v>
      </c>
      <c r="C7" s="10">
        <v>79</v>
      </c>
      <c r="D7" s="10" t="s">
        <v>12</v>
      </c>
      <c r="E7" s="10" t="s">
        <v>75</v>
      </c>
      <c r="F7" s="10" t="s">
        <v>14</v>
      </c>
      <c r="G7" s="10" t="s">
        <v>15</v>
      </c>
      <c r="H7" s="10" t="s">
        <v>16</v>
      </c>
      <c r="I7" s="11"/>
      <c r="J7" s="55">
        <v>1</v>
      </c>
      <c r="K7" s="55">
        <v>1</v>
      </c>
      <c r="L7" s="55">
        <v>1</v>
      </c>
      <c r="M7" s="55">
        <v>1</v>
      </c>
      <c r="N7" s="55">
        <v>0</v>
      </c>
      <c r="O7" s="55">
        <v>0</v>
      </c>
      <c r="P7" s="55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5">
        <v>41951.5</v>
      </c>
      <c r="AU7" s="18">
        <v>41951.625</v>
      </c>
      <c r="AV7" s="19">
        <v>0.125</v>
      </c>
      <c r="AW7" s="19">
        <v>0.16666666666666666</v>
      </c>
      <c r="AX7" s="19" t="s">
        <v>15</v>
      </c>
      <c r="AY7" t="str">
        <f t="shared" si="0"/>
        <v>Resident</v>
      </c>
      <c r="AZ7" t="str">
        <f t="shared" si="1"/>
        <v>Y</v>
      </c>
      <c r="BA7" t="s">
        <v>153</v>
      </c>
    </row>
    <row r="8" spans="1:54" ht="15">
      <c r="A8" s="10" t="s">
        <v>11</v>
      </c>
      <c r="B8" s="10">
        <v>4</v>
      </c>
      <c r="C8" s="10">
        <v>79</v>
      </c>
      <c r="D8" s="10" t="s">
        <v>12</v>
      </c>
      <c r="E8" s="10" t="s">
        <v>76</v>
      </c>
      <c r="F8" s="10" t="s">
        <v>14</v>
      </c>
      <c r="G8" s="10" t="s">
        <v>15</v>
      </c>
      <c r="H8" s="10" t="s">
        <v>16</v>
      </c>
      <c r="I8" s="11"/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1</v>
      </c>
      <c r="P8" s="55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5">
        <v>41951.666666666664</v>
      </c>
      <c r="AU8" s="18">
        <v>41952.5</v>
      </c>
      <c r="AV8" s="19">
        <v>0.8333333333357587</v>
      </c>
      <c r="AW8" s="19">
        <v>0.8750000000024253</v>
      </c>
      <c r="AX8" s="19" t="s">
        <v>15</v>
      </c>
      <c r="AY8" t="str">
        <f t="shared" si="0"/>
        <v>Resident</v>
      </c>
      <c r="AZ8" t="str">
        <f t="shared" si="1"/>
        <v>Y</v>
      </c>
      <c r="BA8" t="s">
        <v>153</v>
      </c>
      <c r="BB8" t="s">
        <v>154</v>
      </c>
    </row>
    <row r="9" spans="1:54" ht="15">
      <c r="A9" s="10" t="s">
        <v>11</v>
      </c>
      <c r="B9" s="10">
        <v>4</v>
      </c>
      <c r="C9" s="10">
        <v>79</v>
      </c>
      <c r="D9" s="10" t="s">
        <v>12</v>
      </c>
      <c r="E9" s="10" t="s">
        <v>75</v>
      </c>
      <c r="F9" s="10" t="s">
        <v>14</v>
      </c>
      <c r="G9" s="10" t="s">
        <v>15</v>
      </c>
      <c r="H9" s="10" t="s">
        <v>16</v>
      </c>
      <c r="I9" s="11"/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5">
        <v>41952.583333333336</v>
      </c>
      <c r="AU9" s="18">
        <v>41952.958333333336</v>
      </c>
      <c r="AV9" s="19">
        <v>0.375</v>
      </c>
      <c r="AW9" s="19">
        <v>0.4166666666666667</v>
      </c>
      <c r="AX9" s="19" t="s">
        <v>15</v>
      </c>
      <c r="AY9" t="str">
        <f t="shared" si="0"/>
        <v>Resident</v>
      </c>
      <c r="AZ9" t="str">
        <f t="shared" si="1"/>
        <v>Y</v>
      </c>
      <c r="BB9" t="s">
        <v>154</v>
      </c>
    </row>
    <row r="10" spans="1:53" ht="15">
      <c r="A10" s="10" t="s">
        <v>11</v>
      </c>
      <c r="B10" s="10">
        <v>4</v>
      </c>
      <c r="C10" s="10">
        <v>80</v>
      </c>
      <c r="D10" s="10" t="s">
        <v>12</v>
      </c>
      <c r="E10" s="10" t="s">
        <v>77</v>
      </c>
      <c r="F10" s="10" t="s">
        <v>14</v>
      </c>
      <c r="G10" s="10" t="s">
        <v>15</v>
      </c>
      <c r="H10" s="10" t="s">
        <v>16</v>
      </c>
      <c r="I10" s="11"/>
      <c r="J10" s="55">
        <v>1</v>
      </c>
      <c r="K10" s="55">
        <v>1</v>
      </c>
      <c r="L10" s="55">
        <v>1</v>
      </c>
      <c r="M10" s="55">
        <v>0</v>
      </c>
      <c r="N10" s="55">
        <v>0</v>
      </c>
      <c r="O10" s="55">
        <v>0</v>
      </c>
      <c r="P10" s="55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5">
        <v>41951.5</v>
      </c>
      <c r="AU10" s="18">
        <v>41951.583333333336</v>
      </c>
      <c r="AV10" s="19">
        <v>0.08333333333575865</v>
      </c>
      <c r="AW10" s="19">
        <v>0.1250000000024253</v>
      </c>
      <c r="AX10" s="19" t="s">
        <v>15</v>
      </c>
      <c r="AY10" t="str">
        <f t="shared" si="0"/>
        <v>Resident</v>
      </c>
      <c r="AZ10" t="str">
        <f t="shared" si="1"/>
        <v>Y</v>
      </c>
      <c r="BA10" t="s">
        <v>153</v>
      </c>
    </row>
    <row r="11" spans="1:54" ht="15">
      <c r="A11" s="10" t="s">
        <v>11</v>
      </c>
      <c r="B11" s="10">
        <v>4</v>
      </c>
      <c r="C11" s="10">
        <v>80</v>
      </c>
      <c r="D11" s="10" t="s">
        <v>12</v>
      </c>
      <c r="E11" s="10" t="s">
        <v>75</v>
      </c>
      <c r="F11" s="10" t="s">
        <v>14</v>
      </c>
      <c r="G11" s="10" t="s">
        <v>15</v>
      </c>
      <c r="H11" s="10" t="s">
        <v>16</v>
      </c>
      <c r="I11" s="11"/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>
        <v>1</v>
      </c>
      <c r="P11" s="55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5">
        <v>41951.666666666664</v>
      </c>
      <c r="AU11" s="18">
        <v>41952.541666666664</v>
      </c>
      <c r="AV11" s="19">
        <v>0.875</v>
      </c>
      <c r="AW11" s="19">
        <v>0.9166666666666666</v>
      </c>
      <c r="AX11" s="19" t="s">
        <v>15</v>
      </c>
      <c r="AY11" t="str">
        <f t="shared" si="0"/>
        <v>Resident</v>
      </c>
      <c r="AZ11" t="str">
        <f t="shared" si="1"/>
        <v>Y</v>
      </c>
      <c r="BA11" t="s">
        <v>153</v>
      </c>
      <c r="BB11" t="s">
        <v>154</v>
      </c>
    </row>
    <row r="12" spans="1:52" ht="15">
      <c r="A12" s="10" t="s">
        <v>11</v>
      </c>
      <c r="B12" s="10">
        <v>4</v>
      </c>
      <c r="C12" s="10">
        <v>80</v>
      </c>
      <c r="D12" s="10" t="s">
        <v>12</v>
      </c>
      <c r="E12" s="10" t="s">
        <v>78</v>
      </c>
      <c r="F12" s="10" t="s">
        <v>14</v>
      </c>
      <c r="G12" s="10"/>
      <c r="H12" s="10" t="s">
        <v>16</v>
      </c>
      <c r="I12" s="11"/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1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5">
        <v>41952.583333333336</v>
      </c>
      <c r="AU12" s="18">
        <v>41952.583333333336</v>
      </c>
      <c r="AV12" s="19">
        <v>0</v>
      </c>
      <c r="AW12" s="19">
        <v>0.041666666666666664</v>
      </c>
      <c r="AX12" s="19" t="s">
        <v>22</v>
      </c>
      <c r="AY12" t="str">
        <f t="shared" si="0"/>
        <v>Non-Resident Short Stay</v>
      </c>
      <c r="AZ12" t="str">
        <f t="shared" si="1"/>
        <v>Y</v>
      </c>
    </row>
    <row r="13" spans="1:54" ht="15">
      <c r="A13" s="10" t="s">
        <v>11</v>
      </c>
      <c r="B13" s="10">
        <v>4</v>
      </c>
      <c r="C13" s="10">
        <v>80</v>
      </c>
      <c r="D13" s="10" t="s">
        <v>12</v>
      </c>
      <c r="E13" s="10" t="s">
        <v>79</v>
      </c>
      <c r="F13" s="10" t="s">
        <v>14</v>
      </c>
      <c r="G13" s="10"/>
      <c r="H13" s="10" t="s">
        <v>16</v>
      </c>
      <c r="I13" s="11"/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1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1</v>
      </c>
      <c r="AR13" s="12">
        <v>1</v>
      </c>
      <c r="AS13" s="12">
        <v>1</v>
      </c>
      <c r="AT13" s="15">
        <v>41952.625</v>
      </c>
      <c r="AU13" s="18">
        <v>41952.958333333336</v>
      </c>
      <c r="AV13" s="19">
        <v>0.33333333333575865</v>
      </c>
      <c r="AW13" s="19">
        <v>0.37500000000242534</v>
      </c>
      <c r="AX13" s="19" t="s">
        <v>15</v>
      </c>
      <c r="AY13" t="str">
        <f t="shared" si="0"/>
        <v>Non-Resident Long Stay</v>
      </c>
      <c r="AZ13" t="str">
        <f t="shared" si="1"/>
        <v>Y</v>
      </c>
      <c r="BB13" t="s">
        <v>154</v>
      </c>
    </row>
    <row r="14" spans="1:53" ht="15">
      <c r="A14" s="10" t="s">
        <v>11</v>
      </c>
      <c r="B14" s="10">
        <v>4</v>
      </c>
      <c r="C14" s="10">
        <v>81</v>
      </c>
      <c r="D14" s="10" t="s">
        <v>12</v>
      </c>
      <c r="E14" s="10" t="s">
        <v>79</v>
      </c>
      <c r="F14" s="10" t="s">
        <v>14</v>
      </c>
      <c r="G14" s="10" t="s">
        <v>15</v>
      </c>
      <c r="H14" s="10" t="s">
        <v>16</v>
      </c>
      <c r="I14" s="11"/>
      <c r="J14" s="55">
        <v>0</v>
      </c>
      <c r="K14" s="55">
        <v>0</v>
      </c>
      <c r="L14" s="55">
        <v>0</v>
      </c>
      <c r="M14" s="55">
        <v>1</v>
      </c>
      <c r="N14" s="55">
        <v>1</v>
      </c>
      <c r="O14" s="55">
        <v>1</v>
      </c>
      <c r="P14" s="55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5">
        <v>41951.625</v>
      </c>
      <c r="AU14" s="18">
        <v>41951.958333333336</v>
      </c>
      <c r="AV14" s="19">
        <v>0.33333333333575865</v>
      </c>
      <c r="AW14" s="19">
        <v>0.37500000000242534</v>
      </c>
      <c r="AX14" s="19" t="s">
        <v>15</v>
      </c>
      <c r="AY14" t="str">
        <f t="shared" si="0"/>
        <v>Resident</v>
      </c>
      <c r="AZ14" t="str">
        <f t="shared" si="1"/>
        <v>Y</v>
      </c>
      <c r="BA14" t="s">
        <v>153</v>
      </c>
    </row>
    <row r="15" spans="1:54" ht="15">
      <c r="A15" s="10" t="s">
        <v>11</v>
      </c>
      <c r="B15" s="10">
        <v>4</v>
      </c>
      <c r="C15" s="10">
        <v>81</v>
      </c>
      <c r="D15" s="10" t="s">
        <v>12</v>
      </c>
      <c r="E15" s="10" t="s">
        <v>80</v>
      </c>
      <c r="F15" s="10" t="s">
        <v>14</v>
      </c>
      <c r="G15" s="10"/>
      <c r="H15" s="10" t="s">
        <v>16</v>
      </c>
      <c r="I15" s="11"/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5">
        <v>41952.375</v>
      </c>
      <c r="AU15" s="18">
        <v>41952.541666666664</v>
      </c>
      <c r="AV15" s="19">
        <v>0.16666666666424135</v>
      </c>
      <c r="AW15" s="19">
        <v>0.208333333330908</v>
      </c>
      <c r="AX15" s="19" t="s">
        <v>22</v>
      </c>
      <c r="AY15" t="str">
        <f t="shared" si="0"/>
        <v>Non-Resident Long Stay</v>
      </c>
      <c r="AZ15" t="str">
        <f t="shared" si="1"/>
        <v>Y</v>
      </c>
      <c r="BB15" t="s">
        <v>154</v>
      </c>
    </row>
    <row r="16" spans="1:52" ht="15">
      <c r="A16" s="10" t="s">
        <v>11</v>
      </c>
      <c r="B16" s="10">
        <v>4</v>
      </c>
      <c r="C16" s="10">
        <v>81</v>
      </c>
      <c r="D16" s="10" t="s">
        <v>12</v>
      </c>
      <c r="E16" s="10" t="s">
        <v>81</v>
      </c>
      <c r="F16" s="10" t="s">
        <v>14</v>
      </c>
      <c r="G16" s="10"/>
      <c r="H16" s="10" t="s">
        <v>16</v>
      </c>
      <c r="I16" s="11"/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1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5">
        <v>41952.583333333336</v>
      </c>
      <c r="AU16" s="18">
        <v>41952.583333333336</v>
      </c>
      <c r="AV16" s="19">
        <v>0</v>
      </c>
      <c r="AW16" s="19">
        <v>0.041666666666666664</v>
      </c>
      <c r="AX16" s="19" t="s">
        <v>22</v>
      </c>
      <c r="AY16" t="str">
        <f t="shared" si="0"/>
        <v>Non-Resident Short Stay</v>
      </c>
      <c r="AZ16" t="str">
        <f t="shared" si="1"/>
        <v>Y</v>
      </c>
    </row>
    <row r="17" spans="1:52" ht="15">
      <c r="A17" s="10" t="s">
        <v>11</v>
      </c>
      <c r="B17" s="10">
        <v>4</v>
      </c>
      <c r="C17" s="10">
        <v>81</v>
      </c>
      <c r="D17" s="10" t="s">
        <v>12</v>
      </c>
      <c r="E17" s="10" t="s">
        <v>82</v>
      </c>
      <c r="F17" s="10" t="s">
        <v>14</v>
      </c>
      <c r="G17" s="10"/>
      <c r="H17" s="10" t="s">
        <v>16</v>
      </c>
      <c r="I17" s="11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1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5">
        <v>41952.666666666664</v>
      </c>
      <c r="AU17" s="18">
        <v>41952.708333333336</v>
      </c>
      <c r="AV17" s="19">
        <v>0</v>
      </c>
      <c r="AW17" s="19">
        <v>0.041666666666666664</v>
      </c>
      <c r="AX17" s="19" t="s">
        <v>22</v>
      </c>
      <c r="AY17" t="str">
        <f t="shared" si="0"/>
        <v>Non-Resident Short Stay</v>
      </c>
      <c r="AZ17" t="str">
        <f t="shared" si="1"/>
        <v>Y</v>
      </c>
    </row>
    <row r="18" spans="1:54" ht="15">
      <c r="A18" s="10" t="s">
        <v>11</v>
      </c>
      <c r="B18" s="10">
        <v>4</v>
      </c>
      <c r="C18" s="10">
        <v>81</v>
      </c>
      <c r="D18" s="10" t="s">
        <v>12</v>
      </c>
      <c r="E18" s="10" t="s">
        <v>83</v>
      </c>
      <c r="F18" s="10" t="s">
        <v>14</v>
      </c>
      <c r="G18" s="10" t="s">
        <v>15</v>
      </c>
      <c r="H18" s="10" t="s">
        <v>16</v>
      </c>
      <c r="I18" s="11"/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5">
        <v>41952.708333333336</v>
      </c>
      <c r="AU18" s="18">
        <v>41952.958333333336</v>
      </c>
      <c r="AV18" s="19">
        <v>0.25</v>
      </c>
      <c r="AW18" s="19">
        <v>0.2916666666666667</v>
      </c>
      <c r="AX18" s="19" t="s">
        <v>15</v>
      </c>
      <c r="AY18" t="str">
        <f t="shared" si="0"/>
        <v>Resident</v>
      </c>
      <c r="AZ18" t="str">
        <f t="shared" si="1"/>
        <v>Y</v>
      </c>
      <c r="BB18" t="s">
        <v>154</v>
      </c>
    </row>
    <row r="19" spans="1:53" ht="15">
      <c r="A19" s="10" t="s">
        <v>11</v>
      </c>
      <c r="B19" s="10">
        <v>4</v>
      </c>
      <c r="C19" s="10">
        <v>82</v>
      </c>
      <c r="D19" s="10" t="s">
        <v>12</v>
      </c>
      <c r="E19" s="10" t="s">
        <v>84</v>
      </c>
      <c r="F19" s="10" t="s">
        <v>14</v>
      </c>
      <c r="G19" s="10" t="s">
        <v>15</v>
      </c>
      <c r="H19" s="10" t="s">
        <v>16</v>
      </c>
      <c r="I19" s="11"/>
      <c r="J19" s="55">
        <v>0</v>
      </c>
      <c r="K19" s="55">
        <v>0</v>
      </c>
      <c r="L19" s="55">
        <v>1</v>
      </c>
      <c r="M19" s="55">
        <v>1</v>
      </c>
      <c r="N19" s="55">
        <v>0</v>
      </c>
      <c r="O19" s="55">
        <v>0</v>
      </c>
      <c r="P19" s="55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5">
        <v>41951.583333333336</v>
      </c>
      <c r="AU19" s="18">
        <v>41951.625</v>
      </c>
      <c r="AV19" s="19">
        <v>0.04166666666424135</v>
      </c>
      <c r="AW19" s="19">
        <v>0.083333333330908</v>
      </c>
      <c r="AX19" s="19" t="s">
        <v>15</v>
      </c>
      <c r="AY19" t="str">
        <f t="shared" si="0"/>
        <v>Resident</v>
      </c>
      <c r="AZ19" t="str">
        <f t="shared" si="1"/>
        <v>Y</v>
      </c>
      <c r="BA19" t="s">
        <v>153</v>
      </c>
    </row>
    <row r="20" spans="1:53" ht="15">
      <c r="A20" s="10" t="s">
        <v>11</v>
      </c>
      <c r="B20" s="10">
        <v>4</v>
      </c>
      <c r="C20" s="10">
        <v>82</v>
      </c>
      <c r="D20" s="10" t="s">
        <v>12</v>
      </c>
      <c r="E20" s="10" t="s">
        <v>85</v>
      </c>
      <c r="F20" s="10" t="s">
        <v>14</v>
      </c>
      <c r="G20" s="10" t="s">
        <v>15</v>
      </c>
      <c r="H20" s="10" t="s">
        <v>16</v>
      </c>
      <c r="I20" s="11"/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5">
        <v>41951.791666666664</v>
      </c>
      <c r="AU20" s="18">
        <v>41951.958333333336</v>
      </c>
      <c r="AV20" s="19">
        <v>0.1666666666715173</v>
      </c>
      <c r="AW20" s="19">
        <v>0.20833333333818396</v>
      </c>
      <c r="AX20" s="19" t="s">
        <v>15</v>
      </c>
      <c r="AY20" t="str">
        <f t="shared" si="0"/>
        <v>Resident</v>
      </c>
      <c r="AZ20" t="str">
        <f t="shared" si="1"/>
        <v>Y</v>
      </c>
      <c r="BA20" t="s">
        <v>153</v>
      </c>
    </row>
    <row r="21" spans="1:54" ht="15">
      <c r="A21" s="10" t="s">
        <v>11</v>
      </c>
      <c r="B21" s="10">
        <v>4</v>
      </c>
      <c r="C21" s="10">
        <v>82</v>
      </c>
      <c r="D21" s="10" t="s">
        <v>12</v>
      </c>
      <c r="E21" s="10" t="s">
        <v>79</v>
      </c>
      <c r="F21" s="10" t="s">
        <v>14</v>
      </c>
      <c r="G21" s="10" t="s">
        <v>86</v>
      </c>
      <c r="H21" s="10" t="s">
        <v>16</v>
      </c>
      <c r="I21" s="11"/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5">
        <v>41952</v>
      </c>
      <c r="AU21" s="18">
        <v>41952.5</v>
      </c>
      <c r="AV21" s="19">
        <v>0.5</v>
      </c>
      <c r="AW21" s="19">
        <v>0.5416666666666666</v>
      </c>
      <c r="AX21" s="19" t="s">
        <v>15</v>
      </c>
      <c r="AY21" t="str">
        <f t="shared" si="0"/>
        <v>Other</v>
      </c>
      <c r="AZ21" t="str">
        <f t="shared" si="1"/>
        <v>Y</v>
      </c>
      <c r="BB21" t="s">
        <v>154</v>
      </c>
    </row>
    <row r="22" spans="1:52" ht="15">
      <c r="A22" s="10" t="s">
        <v>11</v>
      </c>
      <c r="B22" s="10">
        <v>4</v>
      </c>
      <c r="C22" s="10">
        <v>82</v>
      </c>
      <c r="D22" s="10" t="s">
        <v>12</v>
      </c>
      <c r="E22" s="10" t="s">
        <v>87</v>
      </c>
      <c r="F22" s="10" t="s">
        <v>47</v>
      </c>
      <c r="G22" s="10"/>
      <c r="H22" s="10" t="s">
        <v>16</v>
      </c>
      <c r="I22" s="11"/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5">
        <v>41952.541666666664</v>
      </c>
      <c r="AU22" s="18">
        <v>41952.541666666664</v>
      </c>
      <c r="AV22" s="19">
        <v>0</v>
      </c>
      <c r="AW22" s="19">
        <v>0.041666666666666664</v>
      </c>
      <c r="AX22" s="19" t="s">
        <v>22</v>
      </c>
      <c r="AY22" t="str">
        <f t="shared" si="0"/>
        <v>Non-Resident Short Stay</v>
      </c>
      <c r="AZ22" t="str">
        <f t="shared" si="1"/>
        <v>Y</v>
      </c>
    </row>
    <row r="23" spans="1:52" ht="15">
      <c r="A23" s="10" t="s">
        <v>11</v>
      </c>
      <c r="B23" s="10">
        <v>4</v>
      </c>
      <c r="C23" s="10">
        <v>82</v>
      </c>
      <c r="D23" s="10" t="s">
        <v>12</v>
      </c>
      <c r="E23" s="10" t="s">
        <v>88</v>
      </c>
      <c r="F23" s="10" t="s">
        <v>14</v>
      </c>
      <c r="G23" s="10"/>
      <c r="H23" s="10" t="s">
        <v>16</v>
      </c>
      <c r="I23" s="11"/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1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5">
        <v>41952.583333333336</v>
      </c>
      <c r="AU23" s="18">
        <v>41952.583333333336</v>
      </c>
      <c r="AV23" s="19">
        <v>0</v>
      </c>
      <c r="AW23" s="19">
        <v>0.041666666666666664</v>
      </c>
      <c r="AX23" s="19" t="s">
        <v>22</v>
      </c>
      <c r="AY23" t="str">
        <f t="shared" si="0"/>
        <v>Non-Resident Short Stay</v>
      </c>
      <c r="AZ23" t="str">
        <f t="shared" si="1"/>
        <v>Y</v>
      </c>
    </row>
    <row r="24" spans="1:54" ht="15">
      <c r="A24" s="10" t="s">
        <v>11</v>
      </c>
      <c r="B24" s="10">
        <v>4</v>
      </c>
      <c r="C24" s="10">
        <v>82</v>
      </c>
      <c r="D24" s="10" t="s">
        <v>12</v>
      </c>
      <c r="E24" s="10" t="s">
        <v>89</v>
      </c>
      <c r="F24" s="10" t="s">
        <v>14</v>
      </c>
      <c r="G24" s="10" t="s">
        <v>15</v>
      </c>
      <c r="H24" s="10" t="s">
        <v>16</v>
      </c>
      <c r="I24" s="11"/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1</v>
      </c>
      <c r="AR24" s="12">
        <v>1</v>
      </c>
      <c r="AS24" s="12">
        <v>1</v>
      </c>
      <c r="AT24" s="15">
        <v>41952.625</v>
      </c>
      <c r="AU24" s="18">
        <v>41952.958333333336</v>
      </c>
      <c r="AV24" s="19">
        <v>0.33333333333575865</v>
      </c>
      <c r="AW24" s="19">
        <v>0.37500000000242534</v>
      </c>
      <c r="AX24" s="19" t="s">
        <v>15</v>
      </c>
      <c r="AY24" t="str">
        <f t="shared" si="0"/>
        <v>Resident</v>
      </c>
      <c r="AZ24" t="str">
        <f t="shared" si="1"/>
        <v>Y</v>
      </c>
      <c r="BB24" t="s">
        <v>154</v>
      </c>
    </row>
    <row r="25" spans="1:53" ht="15">
      <c r="A25" s="10" t="s">
        <v>11</v>
      </c>
      <c r="B25" s="10">
        <v>4</v>
      </c>
      <c r="C25" s="10">
        <v>83</v>
      </c>
      <c r="D25" s="10" t="s">
        <v>12</v>
      </c>
      <c r="E25" s="10" t="s">
        <v>89</v>
      </c>
      <c r="F25" s="10" t="s">
        <v>14</v>
      </c>
      <c r="G25" s="10" t="s">
        <v>15</v>
      </c>
      <c r="H25" s="10" t="s">
        <v>16</v>
      </c>
      <c r="I25" s="11"/>
      <c r="J25" s="55">
        <v>1</v>
      </c>
      <c r="K25" s="55">
        <v>1</v>
      </c>
      <c r="L25" s="55">
        <v>1</v>
      </c>
      <c r="M25" s="55">
        <v>1</v>
      </c>
      <c r="N25" s="55">
        <v>0</v>
      </c>
      <c r="O25" s="55">
        <v>0</v>
      </c>
      <c r="P25" s="55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5">
        <v>41951.5</v>
      </c>
      <c r="AU25" s="18">
        <v>41951.625</v>
      </c>
      <c r="AV25" s="19">
        <v>0.125</v>
      </c>
      <c r="AW25" s="19">
        <v>0.16666666666666666</v>
      </c>
      <c r="AX25" s="19" t="s">
        <v>15</v>
      </c>
      <c r="AY25" t="str">
        <f t="shared" si="0"/>
        <v>Resident</v>
      </c>
      <c r="AZ25" t="str">
        <f t="shared" si="1"/>
        <v>Y</v>
      </c>
      <c r="BA25" t="s">
        <v>153</v>
      </c>
    </row>
    <row r="26" spans="1:53" ht="15">
      <c r="A26" s="10" t="s">
        <v>11</v>
      </c>
      <c r="B26" s="10">
        <v>4</v>
      </c>
      <c r="C26" s="10">
        <v>83</v>
      </c>
      <c r="D26" s="10" t="s">
        <v>12</v>
      </c>
      <c r="E26" s="10" t="s">
        <v>79</v>
      </c>
      <c r="F26" s="10" t="s">
        <v>14</v>
      </c>
      <c r="G26" s="10" t="s">
        <v>15</v>
      </c>
      <c r="H26" s="10" t="s">
        <v>16</v>
      </c>
      <c r="I26" s="11"/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1</v>
      </c>
      <c r="P26" s="55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5">
        <v>41951.708333333336</v>
      </c>
      <c r="AU26" s="18">
        <v>41951.75</v>
      </c>
      <c r="AV26" s="19">
        <v>0.04166666666424135</v>
      </c>
      <c r="AW26" s="19">
        <v>0.083333333330908</v>
      </c>
      <c r="AX26" s="19" t="s">
        <v>15</v>
      </c>
      <c r="AY26" t="str">
        <f t="shared" si="0"/>
        <v>Resident</v>
      </c>
      <c r="AZ26" t="str">
        <f t="shared" si="1"/>
        <v>Y</v>
      </c>
      <c r="BA26" t="s">
        <v>153</v>
      </c>
    </row>
    <row r="27" spans="1:53" ht="15">
      <c r="A27" s="10" t="s">
        <v>11</v>
      </c>
      <c r="B27" s="10">
        <v>4</v>
      </c>
      <c r="C27" s="10">
        <v>83</v>
      </c>
      <c r="D27" s="10" t="s">
        <v>12</v>
      </c>
      <c r="E27" s="10" t="s">
        <v>84</v>
      </c>
      <c r="F27" s="10" t="s">
        <v>14</v>
      </c>
      <c r="G27" s="10" t="s">
        <v>15</v>
      </c>
      <c r="H27" s="10" t="s">
        <v>16</v>
      </c>
      <c r="I27" s="11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5">
        <v>41951.791666666664</v>
      </c>
      <c r="AU27" s="18">
        <v>41951.958333333336</v>
      </c>
      <c r="AV27" s="19">
        <v>0.1666666666715173</v>
      </c>
      <c r="AW27" s="19">
        <v>0.20833333333818396</v>
      </c>
      <c r="AX27" s="19" t="s">
        <v>15</v>
      </c>
      <c r="AY27" t="str">
        <f t="shared" si="0"/>
        <v>Resident</v>
      </c>
      <c r="AZ27" t="str">
        <f t="shared" si="1"/>
        <v>Y</v>
      </c>
      <c r="BA27" t="s">
        <v>153</v>
      </c>
    </row>
    <row r="28" spans="1:54" ht="15">
      <c r="A28" s="10" t="s">
        <v>11</v>
      </c>
      <c r="B28" s="10">
        <v>4</v>
      </c>
      <c r="C28" s="10">
        <v>83</v>
      </c>
      <c r="D28" s="10" t="s">
        <v>12</v>
      </c>
      <c r="E28" s="10" t="s">
        <v>85</v>
      </c>
      <c r="F28" s="10" t="s">
        <v>14</v>
      </c>
      <c r="G28" s="10" t="s">
        <v>15</v>
      </c>
      <c r="H28" s="10" t="s">
        <v>16</v>
      </c>
      <c r="I28" s="11"/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5">
        <v>41952</v>
      </c>
      <c r="AU28" s="18">
        <v>41952.458333333336</v>
      </c>
      <c r="AV28" s="19">
        <v>0.45833333333575865</v>
      </c>
      <c r="AW28" s="19">
        <v>0.5000000000024253</v>
      </c>
      <c r="AX28" s="19" t="s">
        <v>15</v>
      </c>
      <c r="AY28" t="str">
        <f t="shared" si="0"/>
        <v>Resident</v>
      </c>
      <c r="AZ28" t="str">
        <f t="shared" si="1"/>
        <v>Y</v>
      </c>
      <c r="BB28" t="s">
        <v>154</v>
      </c>
    </row>
    <row r="29" spans="1:54" ht="15">
      <c r="A29" s="10" t="s">
        <v>11</v>
      </c>
      <c r="B29" s="10">
        <v>4</v>
      </c>
      <c r="C29" s="10">
        <v>83</v>
      </c>
      <c r="D29" s="10" t="s">
        <v>12</v>
      </c>
      <c r="E29" s="10" t="s">
        <v>90</v>
      </c>
      <c r="F29" s="10" t="s">
        <v>14</v>
      </c>
      <c r="G29" s="10" t="s">
        <v>15</v>
      </c>
      <c r="H29" s="10" t="s">
        <v>16</v>
      </c>
      <c r="I29" s="11"/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>
        <v>1</v>
      </c>
      <c r="AR29" s="12">
        <v>1</v>
      </c>
      <c r="AS29" s="12">
        <v>1</v>
      </c>
      <c r="AT29" s="15">
        <v>41952.583333333336</v>
      </c>
      <c r="AU29" s="18">
        <v>41952.958333333336</v>
      </c>
      <c r="AV29" s="19">
        <v>0.375</v>
      </c>
      <c r="AW29" s="19">
        <v>0.4166666666666667</v>
      </c>
      <c r="AX29" s="19" t="s">
        <v>15</v>
      </c>
      <c r="AY29" t="str">
        <f t="shared" si="0"/>
        <v>Resident</v>
      </c>
      <c r="AZ29" t="str">
        <f t="shared" si="1"/>
        <v>Y</v>
      </c>
      <c r="BB29" t="s">
        <v>154</v>
      </c>
    </row>
    <row r="30" spans="1:53" ht="15">
      <c r="A30" s="10" t="s">
        <v>11</v>
      </c>
      <c r="B30" s="10">
        <v>4</v>
      </c>
      <c r="C30" s="10">
        <v>84</v>
      </c>
      <c r="D30" s="10" t="s">
        <v>12</v>
      </c>
      <c r="E30" s="10" t="s">
        <v>91</v>
      </c>
      <c r="F30" s="10" t="s">
        <v>14</v>
      </c>
      <c r="G30" s="10"/>
      <c r="H30" s="10" t="s">
        <v>16</v>
      </c>
      <c r="I30" s="11"/>
      <c r="J30" s="55">
        <v>0</v>
      </c>
      <c r="K30" s="55">
        <v>0</v>
      </c>
      <c r="L30" s="55">
        <v>1</v>
      </c>
      <c r="M30" s="55">
        <v>1</v>
      </c>
      <c r="N30" s="55">
        <v>1</v>
      </c>
      <c r="O30" s="55">
        <v>0</v>
      </c>
      <c r="P30" s="55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5">
        <v>41951.583333333336</v>
      </c>
      <c r="AU30" s="18">
        <v>41951.666666666664</v>
      </c>
      <c r="AV30" s="19">
        <v>0.0833333333284827</v>
      </c>
      <c r="AW30" s="19">
        <v>0.12499999999514935</v>
      </c>
      <c r="AX30" s="19" t="s">
        <v>22</v>
      </c>
      <c r="AY30" t="str">
        <f t="shared" si="0"/>
        <v>Non-Resident Short Stay</v>
      </c>
      <c r="AZ30" t="str">
        <f t="shared" si="1"/>
        <v>Y</v>
      </c>
      <c r="BA30" t="s">
        <v>153</v>
      </c>
    </row>
    <row r="31" spans="1:53" ht="15">
      <c r="A31" s="10" t="s">
        <v>11</v>
      </c>
      <c r="B31" s="10">
        <v>4</v>
      </c>
      <c r="C31" s="10">
        <v>84</v>
      </c>
      <c r="D31" s="10" t="s">
        <v>12</v>
      </c>
      <c r="E31" s="10" t="s">
        <v>89</v>
      </c>
      <c r="F31" s="10" t="s">
        <v>14</v>
      </c>
      <c r="G31" s="10" t="s">
        <v>15</v>
      </c>
      <c r="H31" s="10" t="s">
        <v>16</v>
      </c>
      <c r="I31" s="11"/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5">
        <v>41951.791666666664</v>
      </c>
      <c r="AU31" s="18">
        <v>41951.958333333336</v>
      </c>
      <c r="AV31" s="19">
        <v>0.1666666666715173</v>
      </c>
      <c r="AW31" s="19">
        <v>0.20833333333818396</v>
      </c>
      <c r="AX31" s="19" t="s">
        <v>15</v>
      </c>
      <c r="AY31" t="str">
        <f t="shared" si="0"/>
        <v>Resident</v>
      </c>
      <c r="AZ31" t="str">
        <f t="shared" si="1"/>
        <v>Y</v>
      </c>
      <c r="BA31" t="s">
        <v>153</v>
      </c>
    </row>
    <row r="32" spans="1:54" ht="15">
      <c r="A32" s="10" t="s">
        <v>11</v>
      </c>
      <c r="B32" s="10">
        <v>4</v>
      </c>
      <c r="C32" s="10">
        <v>84</v>
      </c>
      <c r="D32" s="10" t="s">
        <v>12</v>
      </c>
      <c r="E32" s="10" t="s">
        <v>84</v>
      </c>
      <c r="F32" s="10" t="s">
        <v>14</v>
      </c>
      <c r="G32" s="10" t="s">
        <v>15</v>
      </c>
      <c r="H32" s="10" t="s">
        <v>16</v>
      </c>
      <c r="I32" s="11"/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5">
        <v>41952</v>
      </c>
      <c r="AU32" s="18">
        <v>41952.5</v>
      </c>
      <c r="AV32" s="19">
        <v>0.5</v>
      </c>
      <c r="AW32" s="19">
        <v>0.5416666666666666</v>
      </c>
      <c r="AX32" s="19" t="s">
        <v>15</v>
      </c>
      <c r="AY32" t="str">
        <f t="shared" si="0"/>
        <v>Resident</v>
      </c>
      <c r="AZ32" t="str">
        <f t="shared" si="1"/>
        <v>Y</v>
      </c>
      <c r="BB32" t="s">
        <v>154</v>
      </c>
    </row>
    <row r="33" spans="1:54" ht="15">
      <c r="A33" s="10" t="s">
        <v>11</v>
      </c>
      <c r="B33" s="10">
        <v>4</v>
      </c>
      <c r="C33" s="10">
        <v>84</v>
      </c>
      <c r="D33" s="10" t="s">
        <v>12</v>
      </c>
      <c r="E33" s="10" t="s">
        <v>92</v>
      </c>
      <c r="F33" s="10" t="s">
        <v>14</v>
      </c>
      <c r="G33" s="10"/>
      <c r="H33" s="10" t="s">
        <v>16</v>
      </c>
      <c r="I33" s="11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12">
        <v>1</v>
      </c>
      <c r="AQ33" s="12">
        <v>1</v>
      </c>
      <c r="AR33" s="12">
        <v>1</v>
      </c>
      <c r="AS33" s="12">
        <v>1</v>
      </c>
      <c r="AT33" s="15">
        <v>41952.583333333336</v>
      </c>
      <c r="AU33" s="18">
        <v>41952.958333333336</v>
      </c>
      <c r="AV33" s="19">
        <v>0.375</v>
      </c>
      <c r="AW33" s="19">
        <v>0.4166666666666667</v>
      </c>
      <c r="AX33" s="19" t="s">
        <v>15</v>
      </c>
      <c r="AY33" t="str">
        <f t="shared" si="0"/>
        <v>Non-Resident Long Stay</v>
      </c>
      <c r="AZ33" t="str">
        <f t="shared" si="1"/>
        <v>Y</v>
      </c>
      <c r="BB33" t="s">
        <v>154</v>
      </c>
    </row>
    <row r="34" spans="1:54" ht="15">
      <c r="A34" s="10" t="s">
        <v>11</v>
      </c>
      <c r="B34" s="10">
        <v>4</v>
      </c>
      <c r="C34" s="10">
        <v>84</v>
      </c>
      <c r="D34" s="10" t="s">
        <v>12</v>
      </c>
      <c r="E34" s="10" t="s">
        <v>93</v>
      </c>
      <c r="F34" s="10" t="s">
        <v>14</v>
      </c>
      <c r="G34" s="10"/>
      <c r="H34" s="10" t="s">
        <v>16</v>
      </c>
      <c r="I34" s="11" t="s">
        <v>73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1</v>
      </c>
      <c r="AO34" s="12">
        <v>1</v>
      </c>
      <c r="AP34" s="12">
        <v>0</v>
      </c>
      <c r="AQ34" s="12">
        <v>0</v>
      </c>
      <c r="AR34" s="12">
        <v>0</v>
      </c>
      <c r="AS34" s="12">
        <v>0</v>
      </c>
      <c r="AT34" s="15">
        <v>41952.75</v>
      </c>
      <c r="AU34" s="18">
        <v>41952.791666666664</v>
      </c>
      <c r="AV34" s="19">
        <v>0.04166666666424135</v>
      </c>
      <c r="AW34" s="19">
        <v>0.083333333330908</v>
      </c>
      <c r="AX34" s="19" t="s">
        <v>22</v>
      </c>
      <c r="AY34" t="str">
        <f t="shared" si="0"/>
        <v>Non-Resident Short Stay</v>
      </c>
      <c r="AZ34" t="str">
        <f t="shared" si="1"/>
        <v>Y</v>
      </c>
      <c r="BB34" t="s">
        <v>154</v>
      </c>
    </row>
    <row r="35" spans="1:54" ht="15">
      <c r="A35" s="10" t="s">
        <v>11</v>
      </c>
      <c r="B35" s="10">
        <v>4</v>
      </c>
      <c r="C35" s="10">
        <v>84</v>
      </c>
      <c r="D35" s="10" t="s">
        <v>12</v>
      </c>
      <c r="E35" s="10" t="s">
        <v>77</v>
      </c>
      <c r="F35" s="10" t="s">
        <v>14</v>
      </c>
      <c r="G35" s="10"/>
      <c r="H35" s="10" t="s">
        <v>16</v>
      </c>
      <c r="I35" s="11"/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1</v>
      </c>
      <c r="AR35" s="12">
        <v>1</v>
      </c>
      <c r="AS35" s="12">
        <v>1</v>
      </c>
      <c r="AT35" s="15">
        <v>41952.875</v>
      </c>
      <c r="AU35" s="18">
        <v>41952.958333333336</v>
      </c>
      <c r="AV35" s="19">
        <v>0.08333333333575865</v>
      </c>
      <c r="AW35" s="19">
        <v>0.1250000000024253</v>
      </c>
      <c r="AX35" s="19" t="s">
        <v>22</v>
      </c>
      <c r="AY35" t="str">
        <f t="shared" si="0"/>
        <v>Non-Resident Short Stay</v>
      </c>
      <c r="AZ35" t="str">
        <f t="shared" si="1"/>
        <v>Y</v>
      </c>
      <c r="BB35" t="s">
        <v>154</v>
      </c>
    </row>
    <row r="36" spans="1:54" ht="15">
      <c r="A36" s="10" t="s">
        <v>11</v>
      </c>
      <c r="B36" s="10">
        <v>4</v>
      </c>
      <c r="C36" s="10">
        <v>85</v>
      </c>
      <c r="D36" s="10" t="s">
        <v>12</v>
      </c>
      <c r="E36" s="10" t="s">
        <v>92</v>
      </c>
      <c r="F36" s="10" t="s">
        <v>14</v>
      </c>
      <c r="G36" s="10" t="s">
        <v>15</v>
      </c>
      <c r="H36" s="10" t="s">
        <v>16</v>
      </c>
      <c r="I36" s="11"/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1</v>
      </c>
      <c r="P36" s="55">
        <v>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5">
        <v>41951.666666666664</v>
      </c>
      <c r="AU36" s="18">
        <v>41952.25</v>
      </c>
      <c r="AV36" s="19">
        <v>0.5833333333357587</v>
      </c>
      <c r="AW36" s="19">
        <v>0.6250000000024253</v>
      </c>
      <c r="AX36" s="19" t="s">
        <v>15</v>
      </c>
      <c r="AY36" t="str">
        <f t="shared" si="0"/>
        <v>Resident</v>
      </c>
      <c r="AZ36" t="str">
        <f t="shared" si="1"/>
        <v>Y</v>
      </c>
      <c r="BA36" t="s">
        <v>153</v>
      </c>
      <c r="BB36" t="s">
        <v>154</v>
      </c>
    </row>
    <row r="37" spans="1:54" ht="15">
      <c r="A37" s="10" t="s">
        <v>11</v>
      </c>
      <c r="B37" s="10">
        <v>4</v>
      </c>
      <c r="C37" s="10">
        <v>85</v>
      </c>
      <c r="D37" s="10" t="s">
        <v>12</v>
      </c>
      <c r="E37" s="10" t="s">
        <v>89</v>
      </c>
      <c r="F37" s="10" t="s">
        <v>14</v>
      </c>
      <c r="G37" s="10"/>
      <c r="H37" s="10" t="s">
        <v>16</v>
      </c>
      <c r="I37" s="11"/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1</v>
      </c>
      <c r="AD37" s="12">
        <v>1</v>
      </c>
      <c r="AE37" s="12">
        <v>1</v>
      </c>
      <c r="AF37" s="12">
        <v>1</v>
      </c>
      <c r="AG37" s="12">
        <v>1</v>
      </c>
      <c r="AH37" s="12">
        <v>1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5">
        <v>41952.291666666664</v>
      </c>
      <c r="AU37" s="18">
        <v>41952.5</v>
      </c>
      <c r="AV37" s="19">
        <v>0.20833333333575865</v>
      </c>
      <c r="AW37" s="19">
        <v>0.25000000000242534</v>
      </c>
      <c r="AX37" s="19" t="s">
        <v>22</v>
      </c>
      <c r="AY37" t="str">
        <f t="shared" si="0"/>
        <v>Non-Resident Long Stay</v>
      </c>
      <c r="AZ37" t="str">
        <f t="shared" si="1"/>
        <v>Y</v>
      </c>
      <c r="BB37" t="s">
        <v>154</v>
      </c>
    </row>
    <row r="38" spans="1:54" ht="15">
      <c r="A38" s="10" t="s">
        <v>11</v>
      </c>
      <c r="B38" s="10">
        <v>4</v>
      </c>
      <c r="C38" s="10">
        <v>85</v>
      </c>
      <c r="D38" s="10" t="s">
        <v>12</v>
      </c>
      <c r="E38" s="10" t="s">
        <v>94</v>
      </c>
      <c r="F38" s="10" t="s">
        <v>14</v>
      </c>
      <c r="G38" s="10" t="s">
        <v>15</v>
      </c>
      <c r="H38" s="10" t="s">
        <v>16</v>
      </c>
      <c r="I38" s="11"/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12">
        <v>1</v>
      </c>
      <c r="AR38" s="12">
        <v>1</v>
      </c>
      <c r="AS38" s="12">
        <v>1</v>
      </c>
      <c r="AT38" s="15">
        <v>41952.583333333336</v>
      </c>
      <c r="AU38" s="18">
        <v>41952.958333333336</v>
      </c>
      <c r="AV38" s="19">
        <v>0.375</v>
      </c>
      <c r="AW38" s="19">
        <v>0.4166666666666667</v>
      </c>
      <c r="AX38" s="19" t="s">
        <v>15</v>
      </c>
      <c r="AY38" t="str">
        <f t="shared" si="0"/>
        <v>Resident</v>
      </c>
      <c r="AZ38" t="str">
        <f t="shared" si="1"/>
        <v>Y</v>
      </c>
      <c r="BB38" t="s">
        <v>154</v>
      </c>
    </row>
    <row r="39" spans="1:54" ht="15">
      <c r="A39" s="10" t="s">
        <v>11</v>
      </c>
      <c r="B39" s="10">
        <v>4</v>
      </c>
      <c r="C39" s="10">
        <v>86</v>
      </c>
      <c r="D39" s="10" t="s">
        <v>12</v>
      </c>
      <c r="E39" s="10" t="s">
        <v>94</v>
      </c>
      <c r="F39" s="10" t="s">
        <v>14</v>
      </c>
      <c r="G39" s="10" t="s">
        <v>15</v>
      </c>
      <c r="H39" s="10" t="s">
        <v>16</v>
      </c>
      <c r="I39" s="11"/>
      <c r="J39" s="55">
        <v>0</v>
      </c>
      <c r="K39" s="55">
        <v>0</v>
      </c>
      <c r="L39" s="55">
        <v>1</v>
      </c>
      <c r="M39" s="55">
        <v>1</v>
      </c>
      <c r="N39" s="55">
        <v>1</v>
      </c>
      <c r="O39" s="55">
        <v>1</v>
      </c>
      <c r="P39" s="55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5">
        <v>41951.583333333336</v>
      </c>
      <c r="AU39" s="18">
        <v>41952.291666666664</v>
      </c>
      <c r="AV39" s="19">
        <v>0.7083333333284827</v>
      </c>
      <c r="AW39" s="19">
        <v>0.7499999999951493</v>
      </c>
      <c r="AX39" s="19" t="s">
        <v>15</v>
      </c>
      <c r="AY39" t="str">
        <f t="shared" si="0"/>
        <v>Resident</v>
      </c>
      <c r="AZ39" t="str">
        <f t="shared" si="1"/>
        <v>Y</v>
      </c>
      <c r="BA39" t="s">
        <v>153</v>
      </c>
      <c r="BB39" t="s">
        <v>154</v>
      </c>
    </row>
    <row r="40" spans="1:54" ht="15">
      <c r="A40" s="10" t="s">
        <v>11</v>
      </c>
      <c r="B40" s="10">
        <v>4</v>
      </c>
      <c r="C40" s="10">
        <v>86</v>
      </c>
      <c r="D40" s="10" t="s">
        <v>12</v>
      </c>
      <c r="E40" s="10" t="s">
        <v>92</v>
      </c>
      <c r="F40" s="10" t="s">
        <v>14</v>
      </c>
      <c r="G40" s="10"/>
      <c r="H40" s="10" t="s">
        <v>16</v>
      </c>
      <c r="I40" s="11"/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1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5">
        <v>41952.333333333336</v>
      </c>
      <c r="AU40" s="18">
        <v>41952.541666666664</v>
      </c>
      <c r="AV40" s="19">
        <v>0.2083333333284827</v>
      </c>
      <c r="AW40" s="19">
        <v>0.24999999999514935</v>
      </c>
      <c r="AX40" s="19" t="s">
        <v>22</v>
      </c>
      <c r="AY40" t="str">
        <f t="shared" si="0"/>
        <v>Non-Resident Long Stay</v>
      </c>
      <c r="AZ40" t="str">
        <f t="shared" si="1"/>
        <v>Y</v>
      </c>
      <c r="BB40" t="s">
        <v>154</v>
      </c>
    </row>
    <row r="41" spans="1:54" ht="15">
      <c r="A41" s="10" t="s">
        <v>11</v>
      </c>
      <c r="B41" s="10">
        <v>4</v>
      </c>
      <c r="C41" s="10">
        <v>86</v>
      </c>
      <c r="D41" s="10" t="s">
        <v>12</v>
      </c>
      <c r="E41" s="10" t="s">
        <v>95</v>
      </c>
      <c r="F41" s="10" t="s">
        <v>14</v>
      </c>
      <c r="G41" s="10" t="s">
        <v>15</v>
      </c>
      <c r="H41" s="10" t="s">
        <v>16</v>
      </c>
      <c r="I41" s="11"/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1</v>
      </c>
      <c r="AK41" s="12">
        <v>1</v>
      </c>
      <c r="AL41" s="12">
        <v>1</v>
      </c>
      <c r="AM41" s="12">
        <v>1</v>
      </c>
      <c r="AN41" s="12">
        <v>1</v>
      </c>
      <c r="AO41" s="12">
        <v>1</v>
      </c>
      <c r="AP41" s="12">
        <v>1</v>
      </c>
      <c r="AQ41" s="12">
        <v>1</v>
      </c>
      <c r="AR41" s="12">
        <v>1</v>
      </c>
      <c r="AS41" s="12">
        <v>1</v>
      </c>
      <c r="AT41" s="15">
        <v>41952.583333333336</v>
      </c>
      <c r="AU41" s="18">
        <v>41952.958333333336</v>
      </c>
      <c r="AV41" s="19">
        <v>0.375</v>
      </c>
      <c r="AW41" s="19">
        <v>0.4166666666666667</v>
      </c>
      <c r="AX41" s="19" t="s">
        <v>15</v>
      </c>
      <c r="AY41" t="str">
        <f t="shared" si="0"/>
        <v>Resident</v>
      </c>
      <c r="AZ41" t="str">
        <f t="shared" si="1"/>
        <v>Y</v>
      </c>
      <c r="BB41" t="s">
        <v>154</v>
      </c>
    </row>
    <row r="42" spans="1:54" ht="15">
      <c r="A42" s="10" t="s">
        <v>11</v>
      </c>
      <c r="B42" s="10">
        <v>4</v>
      </c>
      <c r="C42" s="10">
        <v>87</v>
      </c>
      <c r="D42" s="10" t="s">
        <v>12</v>
      </c>
      <c r="E42" s="10" t="s">
        <v>96</v>
      </c>
      <c r="F42" s="10" t="s">
        <v>14</v>
      </c>
      <c r="G42" s="10" t="s">
        <v>15</v>
      </c>
      <c r="H42" s="10" t="s">
        <v>16</v>
      </c>
      <c r="I42" s="11"/>
      <c r="J42" s="55">
        <v>1</v>
      </c>
      <c r="K42" s="55">
        <v>1</v>
      </c>
      <c r="L42" s="55">
        <v>1</v>
      </c>
      <c r="M42" s="55">
        <v>1</v>
      </c>
      <c r="N42" s="55">
        <v>1</v>
      </c>
      <c r="O42" s="55">
        <v>1</v>
      </c>
      <c r="P42" s="55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5">
        <v>41951.5</v>
      </c>
      <c r="AU42" s="18">
        <v>41952.291666666664</v>
      </c>
      <c r="AV42" s="19">
        <v>0.7916666666642413</v>
      </c>
      <c r="AW42" s="19">
        <v>0.833333333330908</v>
      </c>
      <c r="AX42" s="19" t="s">
        <v>15</v>
      </c>
      <c r="AY42" t="str">
        <f t="shared" si="0"/>
        <v>Resident</v>
      </c>
      <c r="AZ42" t="str">
        <f t="shared" si="1"/>
        <v>Y</v>
      </c>
      <c r="BA42" t="s">
        <v>153</v>
      </c>
      <c r="BB42" t="s">
        <v>154</v>
      </c>
    </row>
    <row r="43" spans="1:54" ht="15">
      <c r="A43" s="10" t="s">
        <v>11</v>
      </c>
      <c r="B43" s="10">
        <v>4</v>
      </c>
      <c r="C43" s="10">
        <v>87</v>
      </c>
      <c r="D43" s="10" t="s">
        <v>12</v>
      </c>
      <c r="E43" s="10" t="s">
        <v>94</v>
      </c>
      <c r="F43" s="10" t="s">
        <v>14</v>
      </c>
      <c r="G43" s="10"/>
      <c r="H43" s="10" t="s">
        <v>16</v>
      </c>
      <c r="I43" s="11"/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1</v>
      </c>
      <c r="AE43" s="12">
        <v>1</v>
      </c>
      <c r="AF43" s="12">
        <v>1</v>
      </c>
      <c r="AG43" s="12">
        <v>1</v>
      </c>
      <c r="AH43" s="12">
        <v>1</v>
      </c>
      <c r="AI43" s="12">
        <v>1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5">
        <v>41952.333333333336</v>
      </c>
      <c r="AU43" s="18">
        <v>41952.541666666664</v>
      </c>
      <c r="AV43" s="19">
        <v>0.2083333333284827</v>
      </c>
      <c r="AW43" s="19">
        <v>0.24999999999514935</v>
      </c>
      <c r="AX43" s="19" t="s">
        <v>22</v>
      </c>
      <c r="AY43" t="str">
        <f t="shared" si="0"/>
        <v>Non-Resident Long Stay</v>
      </c>
      <c r="AZ43" t="str">
        <f t="shared" si="1"/>
        <v>Y</v>
      </c>
      <c r="BB43" t="s">
        <v>154</v>
      </c>
    </row>
    <row r="44" spans="1:54" ht="15">
      <c r="A44" s="10" t="s">
        <v>11</v>
      </c>
      <c r="B44" s="10">
        <v>4</v>
      </c>
      <c r="C44" s="10">
        <v>87</v>
      </c>
      <c r="D44" s="10" t="s">
        <v>12</v>
      </c>
      <c r="E44" s="10" t="s">
        <v>97</v>
      </c>
      <c r="F44" s="10" t="s">
        <v>14</v>
      </c>
      <c r="G44" s="10" t="s">
        <v>15</v>
      </c>
      <c r="H44" s="10" t="s">
        <v>16</v>
      </c>
      <c r="I44" s="11"/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15">
        <v>41952.583333333336</v>
      </c>
      <c r="AU44" s="18">
        <v>41952.958333333336</v>
      </c>
      <c r="AV44" s="19">
        <v>0.375</v>
      </c>
      <c r="AW44" s="19">
        <v>0.4166666666666667</v>
      </c>
      <c r="AX44" s="19" t="s">
        <v>15</v>
      </c>
      <c r="AY44" t="str">
        <f t="shared" si="0"/>
        <v>Resident</v>
      </c>
      <c r="AZ44" t="str">
        <f t="shared" si="1"/>
        <v>Y</v>
      </c>
      <c r="BB44" t="s">
        <v>154</v>
      </c>
    </row>
    <row r="45" spans="1:54" ht="15">
      <c r="A45" s="10" t="s">
        <v>11</v>
      </c>
      <c r="B45" s="10">
        <v>4</v>
      </c>
      <c r="C45" s="10">
        <v>88</v>
      </c>
      <c r="D45" s="10" t="s">
        <v>12</v>
      </c>
      <c r="E45" s="10" t="s">
        <v>97</v>
      </c>
      <c r="F45" s="10" t="s">
        <v>14</v>
      </c>
      <c r="G45" s="10" t="s">
        <v>15</v>
      </c>
      <c r="H45" s="10" t="s">
        <v>16</v>
      </c>
      <c r="I45" s="11"/>
      <c r="J45" s="55">
        <v>1</v>
      </c>
      <c r="K45" s="55">
        <v>1</v>
      </c>
      <c r="L45" s="55">
        <v>1</v>
      </c>
      <c r="M45" s="55">
        <v>1</v>
      </c>
      <c r="N45" s="55">
        <v>1</v>
      </c>
      <c r="O45" s="55">
        <v>1</v>
      </c>
      <c r="P45" s="55">
        <v>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5">
        <v>41951.5</v>
      </c>
      <c r="AU45" s="18">
        <v>41952.25</v>
      </c>
      <c r="AV45" s="19">
        <v>0.75</v>
      </c>
      <c r="AW45" s="19">
        <v>0.7916666666666666</v>
      </c>
      <c r="AX45" s="19" t="s">
        <v>15</v>
      </c>
      <c r="AY45" t="str">
        <f t="shared" si="0"/>
        <v>Resident</v>
      </c>
      <c r="AZ45" t="str">
        <f t="shared" si="1"/>
        <v>Y</v>
      </c>
      <c r="BA45" t="s">
        <v>153</v>
      </c>
      <c r="BB45" t="s">
        <v>154</v>
      </c>
    </row>
    <row r="46" spans="1:54" ht="15">
      <c r="A46" s="10" t="s">
        <v>11</v>
      </c>
      <c r="B46" s="10">
        <v>4</v>
      </c>
      <c r="C46" s="10">
        <v>88</v>
      </c>
      <c r="D46" s="10" t="s">
        <v>12</v>
      </c>
      <c r="E46" s="10" t="s">
        <v>98</v>
      </c>
      <c r="F46" s="10" t="s">
        <v>14</v>
      </c>
      <c r="G46" s="10"/>
      <c r="H46" s="10" t="s">
        <v>16</v>
      </c>
      <c r="I46" s="11"/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1</v>
      </c>
      <c r="AD46" s="12">
        <v>1</v>
      </c>
      <c r="AE46" s="12">
        <v>1</v>
      </c>
      <c r="AF46" s="12">
        <v>1</v>
      </c>
      <c r="AG46" s="12">
        <v>1</v>
      </c>
      <c r="AH46" s="12">
        <v>1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5">
        <v>41952.291666666664</v>
      </c>
      <c r="AU46" s="18">
        <v>41952.5</v>
      </c>
      <c r="AV46" s="19">
        <v>0.20833333333575865</v>
      </c>
      <c r="AW46" s="19">
        <v>0.25000000000242534</v>
      </c>
      <c r="AX46" s="19" t="s">
        <v>22</v>
      </c>
      <c r="AY46" t="str">
        <f t="shared" si="0"/>
        <v>Non-Resident Long Stay</v>
      </c>
      <c r="AZ46" t="str">
        <f t="shared" si="1"/>
        <v>Y</v>
      </c>
      <c r="BB46" t="s">
        <v>154</v>
      </c>
    </row>
    <row r="47" spans="1:54" ht="15">
      <c r="A47" s="10" t="s">
        <v>11</v>
      </c>
      <c r="B47" s="10">
        <v>4</v>
      </c>
      <c r="C47" s="10">
        <v>88</v>
      </c>
      <c r="D47" s="10" t="s">
        <v>12</v>
      </c>
      <c r="E47" s="10" t="s">
        <v>99</v>
      </c>
      <c r="F47" s="10" t="s">
        <v>14</v>
      </c>
      <c r="G47" s="10" t="s">
        <v>15</v>
      </c>
      <c r="H47" s="10" t="s">
        <v>16</v>
      </c>
      <c r="I47" s="11"/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1</v>
      </c>
      <c r="AK47" s="12">
        <v>1</v>
      </c>
      <c r="AL47" s="12">
        <v>1</v>
      </c>
      <c r="AM47" s="12">
        <v>1</v>
      </c>
      <c r="AN47" s="12">
        <v>1</v>
      </c>
      <c r="AO47" s="12">
        <v>1</v>
      </c>
      <c r="AP47" s="12">
        <v>1</v>
      </c>
      <c r="AQ47" s="12">
        <v>1</v>
      </c>
      <c r="AR47" s="12">
        <v>1</v>
      </c>
      <c r="AS47" s="12">
        <v>1</v>
      </c>
      <c r="AT47" s="15">
        <v>41952.583333333336</v>
      </c>
      <c r="AU47" s="18">
        <v>41952.958333333336</v>
      </c>
      <c r="AV47" s="19">
        <v>0.375</v>
      </c>
      <c r="AW47" s="19">
        <v>0.4166666666666667</v>
      </c>
      <c r="AX47" s="19" t="s">
        <v>15</v>
      </c>
      <c r="AY47" t="str">
        <f t="shared" si="0"/>
        <v>Resident</v>
      </c>
      <c r="AZ47" t="str">
        <f t="shared" si="1"/>
        <v>Y</v>
      </c>
      <c r="BB47" t="s">
        <v>154</v>
      </c>
    </row>
    <row r="48" spans="1:54" ht="15">
      <c r="A48" s="10" t="s">
        <v>11</v>
      </c>
      <c r="B48" s="10">
        <v>4</v>
      </c>
      <c r="C48" s="10">
        <v>89</v>
      </c>
      <c r="D48" s="10" t="s">
        <v>12</v>
      </c>
      <c r="E48" s="10" t="s">
        <v>99</v>
      </c>
      <c r="F48" s="10" t="s">
        <v>14</v>
      </c>
      <c r="G48" s="10" t="s">
        <v>15</v>
      </c>
      <c r="H48" s="10" t="s">
        <v>16</v>
      </c>
      <c r="I48" s="11"/>
      <c r="J48" s="55">
        <v>1</v>
      </c>
      <c r="K48" s="55">
        <v>1</v>
      </c>
      <c r="L48" s="55">
        <v>1</v>
      </c>
      <c r="M48" s="55">
        <v>1</v>
      </c>
      <c r="N48" s="55">
        <v>1</v>
      </c>
      <c r="O48" s="55">
        <v>1</v>
      </c>
      <c r="P48" s="55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5">
        <v>41951.5</v>
      </c>
      <c r="AU48" s="18">
        <v>41952.25</v>
      </c>
      <c r="AV48" s="19">
        <v>0.75</v>
      </c>
      <c r="AW48" s="19">
        <v>0.7916666666666666</v>
      </c>
      <c r="AX48" s="19" t="s">
        <v>15</v>
      </c>
      <c r="AY48" t="str">
        <f t="shared" si="0"/>
        <v>Resident</v>
      </c>
      <c r="AZ48" t="str">
        <f t="shared" si="1"/>
        <v>Y</v>
      </c>
      <c r="BA48" t="s">
        <v>153</v>
      </c>
      <c r="BB48" t="s">
        <v>154</v>
      </c>
    </row>
    <row r="49" spans="1:54" ht="15">
      <c r="A49" s="10" t="s">
        <v>11</v>
      </c>
      <c r="B49" s="10">
        <v>4</v>
      </c>
      <c r="C49" s="10">
        <v>89</v>
      </c>
      <c r="D49" s="10" t="s">
        <v>12</v>
      </c>
      <c r="E49" s="10" t="s">
        <v>97</v>
      </c>
      <c r="F49" s="10" t="s">
        <v>14</v>
      </c>
      <c r="G49" s="10"/>
      <c r="H49" s="10" t="s">
        <v>16</v>
      </c>
      <c r="I49" s="11"/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1</v>
      </c>
      <c r="AD49" s="12">
        <v>1</v>
      </c>
      <c r="AE49" s="12">
        <v>1</v>
      </c>
      <c r="AF49" s="12">
        <v>1</v>
      </c>
      <c r="AG49" s="12">
        <v>1</v>
      </c>
      <c r="AH49" s="12">
        <v>1</v>
      </c>
      <c r="AI49" s="12">
        <v>1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5">
        <v>41952.291666666664</v>
      </c>
      <c r="AU49" s="18">
        <v>41952.541666666664</v>
      </c>
      <c r="AV49" s="19">
        <v>0.25</v>
      </c>
      <c r="AW49" s="19">
        <v>0.2916666666666667</v>
      </c>
      <c r="AX49" s="19" t="s">
        <v>22</v>
      </c>
      <c r="AY49" t="str">
        <f t="shared" si="0"/>
        <v>Non-Resident Long Stay</v>
      </c>
      <c r="AZ49" t="str">
        <f t="shared" si="1"/>
        <v>Y</v>
      </c>
      <c r="BB49" t="s">
        <v>154</v>
      </c>
    </row>
    <row r="50" spans="1:52" ht="15">
      <c r="A50" s="10" t="s">
        <v>11</v>
      </c>
      <c r="B50" s="10">
        <v>4</v>
      </c>
      <c r="C50" s="10">
        <v>89</v>
      </c>
      <c r="D50" s="10" t="s">
        <v>12</v>
      </c>
      <c r="E50" s="10" t="s">
        <v>100</v>
      </c>
      <c r="F50" s="10" t="s">
        <v>14</v>
      </c>
      <c r="G50" s="10"/>
      <c r="H50" s="10" t="s">
        <v>16</v>
      </c>
      <c r="I50" s="11"/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1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5">
        <v>41952.583333333336</v>
      </c>
      <c r="AU50" s="18">
        <v>41952.583333333336</v>
      </c>
      <c r="AV50" s="19">
        <v>0</v>
      </c>
      <c r="AW50" s="19">
        <v>0.041666666666666664</v>
      </c>
      <c r="AX50" s="19" t="s">
        <v>22</v>
      </c>
      <c r="AY50" t="str">
        <f t="shared" si="0"/>
        <v>Non-Resident Short Stay</v>
      </c>
      <c r="AZ50" t="str">
        <f t="shared" si="1"/>
        <v>Y</v>
      </c>
    </row>
    <row r="51" spans="1:54" ht="15">
      <c r="A51" s="10" t="s">
        <v>11</v>
      </c>
      <c r="B51" s="10">
        <v>4</v>
      </c>
      <c r="C51" s="10">
        <v>89</v>
      </c>
      <c r="D51" s="10" t="s">
        <v>12</v>
      </c>
      <c r="E51" s="10" t="s">
        <v>101</v>
      </c>
      <c r="F51" s="10" t="s">
        <v>14</v>
      </c>
      <c r="G51" s="10" t="s">
        <v>15</v>
      </c>
      <c r="H51" s="10" t="s">
        <v>16</v>
      </c>
      <c r="I51" s="11"/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1</v>
      </c>
      <c r="AL51" s="12">
        <v>1</v>
      </c>
      <c r="AM51" s="12">
        <v>1</v>
      </c>
      <c r="AN51" s="12">
        <v>1</v>
      </c>
      <c r="AO51" s="12">
        <v>1</v>
      </c>
      <c r="AP51" s="12">
        <v>1</v>
      </c>
      <c r="AQ51" s="12">
        <v>1</v>
      </c>
      <c r="AR51" s="12">
        <v>0</v>
      </c>
      <c r="AS51" s="12">
        <v>0</v>
      </c>
      <c r="AT51" s="15">
        <v>41952.625</v>
      </c>
      <c r="AU51" s="18">
        <v>41952.875</v>
      </c>
      <c r="AV51" s="19">
        <v>0.25</v>
      </c>
      <c r="AW51" s="19">
        <v>0.2916666666666667</v>
      </c>
      <c r="AX51" s="19" t="s">
        <v>15</v>
      </c>
      <c r="AY51" t="str">
        <f t="shared" si="0"/>
        <v>Resident</v>
      </c>
      <c r="AZ51" t="str">
        <f t="shared" si="1"/>
        <v>Y</v>
      </c>
      <c r="BB51" t="s">
        <v>154</v>
      </c>
    </row>
    <row r="52" spans="1:54" ht="15">
      <c r="A52" s="10" t="s">
        <v>11</v>
      </c>
      <c r="B52" s="10">
        <v>4</v>
      </c>
      <c r="C52" s="10">
        <v>90</v>
      </c>
      <c r="D52" s="10" t="s">
        <v>12</v>
      </c>
      <c r="E52" s="10" t="s">
        <v>80</v>
      </c>
      <c r="F52" s="10" t="s">
        <v>14</v>
      </c>
      <c r="G52" s="10" t="s">
        <v>15</v>
      </c>
      <c r="H52" s="10" t="s">
        <v>16</v>
      </c>
      <c r="I52" s="11"/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5">
        <v>41951.5</v>
      </c>
      <c r="AU52" s="18">
        <v>41952.25</v>
      </c>
      <c r="AV52" s="19">
        <v>0.75</v>
      </c>
      <c r="AW52" s="19">
        <v>0.7916666666666666</v>
      </c>
      <c r="AX52" s="19" t="s">
        <v>15</v>
      </c>
      <c r="AY52" t="str">
        <f t="shared" si="0"/>
        <v>Resident</v>
      </c>
      <c r="AZ52" t="str">
        <f t="shared" si="1"/>
        <v>Y</v>
      </c>
      <c r="BA52" t="s">
        <v>153</v>
      </c>
      <c r="BB52" t="s">
        <v>154</v>
      </c>
    </row>
    <row r="53" spans="1:54" ht="15">
      <c r="A53" s="10" t="s">
        <v>11</v>
      </c>
      <c r="B53" s="10">
        <v>4</v>
      </c>
      <c r="C53" s="10">
        <v>90</v>
      </c>
      <c r="D53" s="10" t="s">
        <v>12</v>
      </c>
      <c r="E53" s="10" t="s">
        <v>99</v>
      </c>
      <c r="F53" s="10" t="s">
        <v>14</v>
      </c>
      <c r="G53" s="10" t="s">
        <v>15</v>
      </c>
      <c r="H53" s="10" t="s">
        <v>16</v>
      </c>
      <c r="I53" s="11"/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1</v>
      </c>
      <c r="AD53" s="12">
        <v>1</v>
      </c>
      <c r="AE53" s="12">
        <v>1</v>
      </c>
      <c r="AF53" s="12">
        <v>1</v>
      </c>
      <c r="AG53" s="12">
        <v>1</v>
      </c>
      <c r="AH53" s="12">
        <v>1</v>
      </c>
      <c r="AI53" s="12">
        <v>1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5">
        <v>41952.291666666664</v>
      </c>
      <c r="AU53" s="18">
        <v>41952.541666666664</v>
      </c>
      <c r="AV53" s="19">
        <v>0.25</v>
      </c>
      <c r="AW53" s="19">
        <v>0.2916666666666667</v>
      </c>
      <c r="AX53" s="19" t="s">
        <v>15</v>
      </c>
      <c r="AY53" t="str">
        <f t="shared" si="0"/>
        <v>Resident</v>
      </c>
      <c r="AZ53" t="str">
        <f t="shared" si="1"/>
        <v>Y</v>
      </c>
      <c r="BB53" t="s">
        <v>154</v>
      </c>
    </row>
    <row r="54" spans="1:54" ht="15">
      <c r="A54" s="10" t="s">
        <v>11</v>
      </c>
      <c r="B54" s="10">
        <v>4</v>
      </c>
      <c r="C54" s="10">
        <v>91</v>
      </c>
      <c r="D54" s="10" t="s">
        <v>33</v>
      </c>
      <c r="E54" s="10" t="s">
        <v>102</v>
      </c>
      <c r="F54" s="10" t="s">
        <v>14</v>
      </c>
      <c r="G54" s="10"/>
      <c r="H54" s="10" t="s">
        <v>35</v>
      </c>
      <c r="I54" s="11"/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12">
        <v>0</v>
      </c>
      <c r="R54" s="12">
        <v>0</v>
      </c>
      <c r="S54" s="12">
        <v>0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5">
        <v>41951.916666666664</v>
      </c>
      <c r="AU54" s="18">
        <v>41952.333333333336</v>
      </c>
      <c r="AV54" s="19">
        <v>0.4166666666715173</v>
      </c>
      <c r="AW54" s="19">
        <v>0.458333333338184</v>
      </c>
      <c r="AX54" s="19" t="s">
        <v>15</v>
      </c>
      <c r="AY54" t="str">
        <f t="shared" si="0"/>
        <v>Non-Resident Long Stay</v>
      </c>
      <c r="AZ54" t="str">
        <f t="shared" si="1"/>
        <v>Y</v>
      </c>
      <c r="BA54" t="s">
        <v>153</v>
      </c>
      <c r="BB54" t="s">
        <v>154</v>
      </c>
    </row>
    <row r="55" spans="1:54" ht="15">
      <c r="A55" s="10" t="s">
        <v>11</v>
      </c>
      <c r="B55" s="10">
        <v>4</v>
      </c>
      <c r="C55" s="10">
        <v>91</v>
      </c>
      <c r="D55" s="10" t="s">
        <v>33</v>
      </c>
      <c r="E55" s="10" t="s">
        <v>103</v>
      </c>
      <c r="F55" s="10" t="s">
        <v>14</v>
      </c>
      <c r="G55" s="10"/>
      <c r="H55" s="10" t="s">
        <v>35</v>
      </c>
      <c r="I55" s="11"/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1</v>
      </c>
      <c r="AF55" s="12">
        <v>1</v>
      </c>
      <c r="AG55" s="12">
        <v>1</v>
      </c>
      <c r="AH55" s="12">
        <v>1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5">
        <v>41952.375</v>
      </c>
      <c r="AU55" s="18">
        <v>41952.5</v>
      </c>
      <c r="AV55" s="19">
        <v>0.125</v>
      </c>
      <c r="AW55" s="19">
        <v>0.16666666666666666</v>
      </c>
      <c r="AX55" s="19" t="s">
        <v>22</v>
      </c>
      <c r="AY55" t="str">
        <f t="shared" si="0"/>
        <v>Non-Resident Short Stay</v>
      </c>
      <c r="AZ55" t="str">
        <f t="shared" si="1"/>
        <v>Y</v>
      </c>
      <c r="BB55" t="s">
        <v>154</v>
      </c>
    </row>
    <row r="56" spans="1:52" ht="15">
      <c r="A56" s="10" t="s">
        <v>11</v>
      </c>
      <c r="B56" s="10">
        <v>4</v>
      </c>
      <c r="C56" s="10">
        <v>91</v>
      </c>
      <c r="D56" s="10" t="s">
        <v>33</v>
      </c>
      <c r="E56" s="10" t="s">
        <v>100</v>
      </c>
      <c r="F56" s="10" t="s">
        <v>14</v>
      </c>
      <c r="G56" s="10"/>
      <c r="H56" s="10" t="s">
        <v>35</v>
      </c>
      <c r="I56" s="11"/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1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5">
        <v>41952.541666666664</v>
      </c>
      <c r="AU56" s="18">
        <v>41952.541666666664</v>
      </c>
      <c r="AV56" s="19">
        <v>0</v>
      </c>
      <c r="AW56" s="19">
        <v>0.041666666666666664</v>
      </c>
      <c r="AX56" s="19" t="s">
        <v>22</v>
      </c>
      <c r="AY56" t="str">
        <f t="shared" si="0"/>
        <v>Non-Resident Short Stay</v>
      </c>
      <c r="AZ56" t="str">
        <f t="shared" si="1"/>
        <v>Y</v>
      </c>
    </row>
    <row r="57" spans="1:54" ht="15">
      <c r="A57" s="10" t="s">
        <v>11</v>
      </c>
      <c r="B57" s="10">
        <v>4</v>
      </c>
      <c r="C57" s="10">
        <v>91</v>
      </c>
      <c r="D57" s="10" t="s">
        <v>33</v>
      </c>
      <c r="E57" s="10" t="s">
        <v>102</v>
      </c>
      <c r="F57" s="10" t="s">
        <v>14</v>
      </c>
      <c r="G57" s="10"/>
      <c r="H57" s="10" t="s">
        <v>35</v>
      </c>
      <c r="I57" s="11"/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1</v>
      </c>
      <c r="AK57" s="12">
        <v>1</v>
      </c>
      <c r="AL57" s="12">
        <v>1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5">
        <v>41952.583333333336</v>
      </c>
      <c r="AU57" s="18">
        <v>41952.666666666664</v>
      </c>
      <c r="AV57" s="19">
        <v>0.0833333333284827</v>
      </c>
      <c r="AW57" s="19">
        <v>0.12499999999514935</v>
      </c>
      <c r="AX57" s="19" t="s">
        <v>22</v>
      </c>
      <c r="AY57" t="str">
        <f t="shared" si="0"/>
        <v>Non-Resident Short Stay</v>
      </c>
      <c r="AZ57" t="str">
        <f t="shared" si="1"/>
        <v>Y</v>
      </c>
      <c r="BB57" t="s">
        <v>154</v>
      </c>
    </row>
    <row r="58" spans="1:54" ht="15">
      <c r="A58" s="10" t="s">
        <v>11</v>
      </c>
      <c r="B58" s="10">
        <v>4</v>
      </c>
      <c r="C58" s="10">
        <v>92</v>
      </c>
      <c r="D58" s="10" t="s">
        <v>12</v>
      </c>
      <c r="E58" s="10" t="s">
        <v>104</v>
      </c>
      <c r="F58" s="10" t="s">
        <v>14</v>
      </c>
      <c r="G58" s="10" t="s">
        <v>15</v>
      </c>
      <c r="H58" s="10" t="s">
        <v>16</v>
      </c>
      <c r="I58" s="11"/>
      <c r="J58" s="55">
        <v>1</v>
      </c>
      <c r="K58" s="55">
        <v>1</v>
      </c>
      <c r="L58" s="55">
        <v>1</v>
      </c>
      <c r="M58" s="55">
        <v>1</v>
      </c>
      <c r="N58" s="55">
        <v>1</v>
      </c>
      <c r="O58" s="55">
        <v>1</v>
      </c>
      <c r="P58" s="55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2">
        <v>1</v>
      </c>
      <c r="AB58" s="12">
        <v>1</v>
      </c>
      <c r="AC58" s="12">
        <v>1</v>
      </c>
      <c r="AD58" s="12">
        <v>1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5">
        <v>41951.5</v>
      </c>
      <c r="AU58" s="18">
        <v>41952.333333333336</v>
      </c>
      <c r="AV58" s="19">
        <v>0.8333333333357587</v>
      </c>
      <c r="AW58" s="19">
        <v>0.8750000000024253</v>
      </c>
      <c r="AX58" s="19" t="s">
        <v>15</v>
      </c>
      <c r="AY58" t="str">
        <f t="shared" si="0"/>
        <v>Resident</v>
      </c>
      <c r="AZ58" t="str">
        <f t="shared" si="1"/>
        <v>Y</v>
      </c>
      <c r="BA58" t="s">
        <v>153</v>
      </c>
      <c r="BB58" t="s">
        <v>154</v>
      </c>
    </row>
    <row r="59" spans="1:54" ht="15">
      <c r="A59" s="10" t="s">
        <v>11</v>
      </c>
      <c r="B59" s="10">
        <v>4</v>
      </c>
      <c r="C59" s="10">
        <v>92</v>
      </c>
      <c r="D59" s="10" t="s">
        <v>12</v>
      </c>
      <c r="E59" s="10" t="s">
        <v>102</v>
      </c>
      <c r="F59" s="10" t="s">
        <v>14</v>
      </c>
      <c r="G59" s="10"/>
      <c r="H59" s="10" t="s">
        <v>16</v>
      </c>
      <c r="I59" s="11"/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1</v>
      </c>
      <c r="AF59" s="12">
        <v>1</v>
      </c>
      <c r="AG59" s="12">
        <v>1</v>
      </c>
      <c r="AH59" s="12">
        <v>1</v>
      </c>
      <c r="AI59" s="12">
        <v>1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5">
        <v>41952.375</v>
      </c>
      <c r="AU59" s="18">
        <v>41952.541666666664</v>
      </c>
      <c r="AV59" s="19">
        <v>0.16666666666424135</v>
      </c>
      <c r="AW59" s="19">
        <v>0.208333333330908</v>
      </c>
      <c r="AX59" s="19" t="s">
        <v>22</v>
      </c>
      <c r="AY59" t="str">
        <f t="shared" si="0"/>
        <v>Non-Resident Long Stay</v>
      </c>
      <c r="AZ59" t="str">
        <f t="shared" si="1"/>
        <v>Y</v>
      </c>
      <c r="BB59" t="s">
        <v>154</v>
      </c>
    </row>
    <row r="60" spans="1:54" ht="15">
      <c r="A60" s="10" t="s">
        <v>11</v>
      </c>
      <c r="B60" s="10">
        <v>4</v>
      </c>
      <c r="C60" s="10">
        <v>92</v>
      </c>
      <c r="D60" s="10" t="s">
        <v>12</v>
      </c>
      <c r="E60" s="10" t="s">
        <v>105</v>
      </c>
      <c r="F60" s="10" t="s">
        <v>14</v>
      </c>
      <c r="G60" s="10"/>
      <c r="H60" s="10" t="s">
        <v>16</v>
      </c>
      <c r="I60" s="11"/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1</v>
      </c>
      <c r="AK60" s="12">
        <v>1</v>
      </c>
      <c r="AL60" s="12">
        <v>1</v>
      </c>
      <c r="AM60" s="12">
        <v>1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5">
        <v>41952.583333333336</v>
      </c>
      <c r="AU60" s="18">
        <v>41952.708333333336</v>
      </c>
      <c r="AV60" s="19">
        <v>0.125</v>
      </c>
      <c r="AW60" s="19">
        <v>0.16666666666666666</v>
      </c>
      <c r="AX60" s="19" t="s">
        <v>22</v>
      </c>
      <c r="AY60" t="str">
        <f t="shared" si="0"/>
        <v>Non-Resident Short Stay</v>
      </c>
      <c r="AZ60" t="str">
        <f t="shared" si="1"/>
        <v>Y</v>
      </c>
      <c r="BB60" t="s">
        <v>154</v>
      </c>
    </row>
    <row r="61" spans="1:54" ht="15">
      <c r="A61" s="10" t="s">
        <v>11</v>
      </c>
      <c r="B61" s="10">
        <v>4</v>
      </c>
      <c r="C61" s="10">
        <v>92</v>
      </c>
      <c r="D61" s="10" t="s">
        <v>12</v>
      </c>
      <c r="E61" s="10" t="s">
        <v>106</v>
      </c>
      <c r="F61" s="10" t="s">
        <v>37</v>
      </c>
      <c r="G61" s="10"/>
      <c r="H61" s="10" t="s">
        <v>16</v>
      </c>
      <c r="I61" s="11"/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1</v>
      </c>
      <c r="AO61" s="12">
        <v>1</v>
      </c>
      <c r="AP61" s="12">
        <v>1</v>
      </c>
      <c r="AQ61" s="12">
        <v>1</v>
      </c>
      <c r="AR61" s="12">
        <v>1</v>
      </c>
      <c r="AS61" s="12">
        <v>1</v>
      </c>
      <c r="AT61" s="15">
        <v>41952.75</v>
      </c>
      <c r="AU61" s="18">
        <v>41952.958333333336</v>
      </c>
      <c r="AV61" s="19">
        <v>0.20833333333575865</v>
      </c>
      <c r="AW61" s="19">
        <v>0.25000000000242534</v>
      </c>
      <c r="AX61" s="19" t="s">
        <v>15</v>
      </c>
      <c r="AY61" t="str">
        <f t="shared" si="0"/>
        <v>Non-Resident Long Stay</v>
      </c>
      <c r="AZ61" t="str">
        <f t="shared" si="1"/>
        <v>Y</v>
      </c>
      <c r="BB61" t="s">
        <v>154</v>
      </c>
    </row>
    <row r="62" spans="1:53" ht="15">
      <c r="A62" s="10" t="s">
        <v>11</v>
      </c>
      <c r="B62" s="10">
        <v>4</v>
      </c>
      <c r="C62" s="10">
        <v>93</v>
      </c>
      <c r="D62" s="10" t="s">
        <v>12</v>
      </c>
      <c r="E62" s="10" t="s">
        <v>107</v>
      </c>
      <c r="F62" s="10" t="s">
        <v>14</v>
      </c>
      <c r="G62" s="10"/>
      <c r="H62" s="10" t="s">
        <v>16</v>
      </c>
      <c r="I62" s="11"/>
      <c r="J62" s="55">
        <v>1</v>
      </c>
      <c r="K62" s="55">
        <v>1</v>
      </c>
      <c r="L62" s="55">
        <v>1</v>
      </c>
      <c r="M62" s="55">
        <v>0</v>
      </c>
      <c r="N62" s="55">
        <v>0</v>
      </c>
      <c r="O62" s="55">
        <v>0</v>
      </c>
      <c r="P62" s="55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5">
        <v>41951.5</v>
      </c>
      <c r="AU62" s="18">
        <v>41951.583333333336</v>
      </c>
      <c r="AV62" s="19">
        <v>0.08333333333575865</v>
      </c>
      <c r="AW62" s="19">
        <v>0.1250000000024253</v>
      </c>
      <c r="AX62" s="19" t="s">
        <v>22</v>
      </c>
      <c r="AY62" t="str">
        <f t="shared" si="0"/>
        <v>Non-Resident Short Stay</v>
      </c>
      <c r="AZ62" t="str">
        <f t="shared" si="1"/>
        <v>Y</v>
      </c>
      <c r="BA62" t="s">
        <v>153</v>
      </c>
    </row>
    <row r="63" spans="1:53" ht="15">
      <c r="A63" s="10" t="s">
        <v>11</v>
      </c>
      <c r="B63" s="10">
        <v>4</v>
      </c>
      <c r="C63" s="10">
        <v>93</v>
      </c>
      <c r="D63" s="10" t="s">
        <v>12</v>
      </c>
      <c r="E63" s="10" t="s">
        <v>106</v>
      </c>
      <c r="F63" s="10" t="s">
        <v>37</v>
      </c>
      <c r="G63" s="10"/>
      <c r="H63" s="10" t="s">
        <v>16</v>
      </c>
      <c r="I63" s="11"/>
      <c r="J63" s="55">
        <v>0</v>
      </c>
      <c r="K63" s="55">
        <v>0</v>
      </c>
      <c r="L63" s="55">
        <v>0</v>
      </c>
      <c r="M63" s="55">
        <v>1</v>
      </c>
      <c r="N63" s="55">
        <v>1</v>
      </c>
      <c r="O63" s="55">
        <v>1</v>
      </c>
      <c r="P63" s="55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5">
        <v>41951.625</v>
      </c>
      <c r="AU63" s="18">
        <v>41951.708333333336</v>
      </c>
      <c r="AV63" s="19">
        <v>0.08333333333575865</v>
      </c>
      <c r="AW63" s="19">
        <v>0.1250000000024253</v>
      </c>
      <c r="AX63" s="19" t="s">
        <v>22</v>
      </c>
      <c r="AY63" t="str">
        <f t="shared" si="0"/>
        <v>Non-Resident Short Stay</v>
      </c>
      <c r="AZ63" t="str">
        <f t="shared" si="1"/>
        <v>Y</v>
      </c>
      <c r="BA63" t="s">
        <v>153</v>
      </c>
    </row>
    <row r="64" spans="1:53" ht="15">
      <c r="A64" s="10" t="s">
        <v>11</v>
      </c>
      <c r="B64" s="10">
        <v>4</v>
      </c>
      <c r="C64" s="10">
        <v>93</v>
      </c>
      <c r="D64" s="10" t="s">
        <v>12</v>
      </c>
      <c r="E64" s="10" t="s">
        <v>108</v>
      </c>
      <c r="F64" s="10" t="s">
        <v>14</v>
      </c>
      <c r="G64" s="10" t="s">
        <v>15</v>
      </c>
      <c r="H64" s="10" t="s">
        <v>16</v>
      </c>
      <c r="I64" s="11"/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12">
        <v>1</v>
      </c>
      <c r="R64" s="12">
        <v>1</v>
      </c>
      <c r="S64" s="12">
        <v>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5">
        <v>41951.791666666664</v>
      </c>
      <c r="AU64" s="18">
        <v>41951.875</v>
      </c>
      <c r="AV64" s="19">
        <v>0.08333333333575865</v>
      </c>
      <c r="AW64" s="19">
        <v>0.1250000000024253</v>
      </c>
      <c r="AX64" s="19" t="s">
        <v>15</v>
      </c>
      <c r="AY64" t="str">
        <f t="shared" si="0"/>
        <v>Resident</v>
      </c>
      <c r="AZ64" t="str">
        <f t="shared" si="1"/>
        <v>Y</v>
      </c>
      <c r="BA64" t="s">
        <v>153</v>
      </c>
    </row>
    <row r="65" spans="1:54" ht="15">
      <c r="A65" s="10" t="s">
        <v>11</v>
      </c>
      <c r="B65" s="10">
        <v>4</v>
      </c>
      <c r="C65" s="10">
        <v>93</v>
      </c>
      <c r="D65" s="10" t="s">
        <v>12</v>
      </c>
      <c r="E65" s="10" t="s">
        <v>109</v>
      </c>
      <c r="F65" s="10" t="s">
        <v>14</v>
      </c>
      <c r="G65" s="10"/>
      <c r="H65" s="10" t="s">
        <v>16</v>
      </c>
      <c r="I65" s="11"/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12">
        <v>0</v>
      </c>
      <c r="R65" s="12">
        <v>0</v>
      </c>
      <c r="S65" s="12">
        <v>0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2">
        <v>1</v>
      </c>
      <c r="AB65" s="12">
        <v>1</v>
      </c>
      <c r="AC65" s="12">
        <v>1</v>
      </c>
      <c r="AD65" s="12">
        <v>1</v>
      </c>
      <c r="AE65" s="12">
        <v>1</v>
      </c>
      <c r="AF65" s="12">
        <v>1</v>
      </c>
      <c r="AG65" s="12">
        <v>1</v>
      </c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12">
        <v>1</v>
      </c>
      <c r="AN65" s="12">
        <v>1</v>
      </c>
      <c r="AO65" s="12">
        <v>1</v>
      </c>
      <c r="AP65" s="12">
        <v>1</v>
      </c>
      <c r="AQ65" s="12">
        <v>1</v>
      </c>
      <c r="AR65" s="12">
        <v>1</v>
      </c>
      <c r="AS65" s="12">
        <v>1</v>
      </c>
      <c r="AT65" s="15">
        <v>41951.916666666664</v>
      </c>
      <c r="AU65" s="18">
        <v>41952.958333333336</v>
      </c>
      <c r="AV65" s="19">
        <v>1.0416666666715173</v>
      </c>
      <c r="AW65" s="19">
        <v>1.083333333338184</v>
      </c>
      <c r="AX65" s="19" t="s">
        <v>15</v>
      </c>
      <c r="AY65" t="str">
        <f t="shared" si="0"/>
        <v>Non-Resident Long Stay</v>
      </c>
      <c r="AZ65" t="str">
        <f t="shared" si="1"/>
        <v>Y</v>
      </c>
      <c r="BA65" t="s">
        <v>153</v>
      </c>
      <c r="BB65" t="s">
        <v>154</v>
      </c>
    </row>
    <row r="66" spans="1:54" ht="15">
      <c r="A66" s="10" t="s">
        <v>11</v>
      </c>
      <c r="B66" s="10">
        <v>4</v>
      </c>
      <c r="C66" s="10">
        <v>93</v>
      </c>
      <c r="D66" s="10" t="s">
        <v>12</v>
      </c>
      <c r="E66" s="10" t="s">
        <v>106</v>
      </c>
      <c r="F66" s="10" t="s">
        <v>37</v>
      </c>
      <c r="G66" s="10"/>
      <c r="H66" s="10" t="s">
        <v>16</v>
      </c>
      <c r="I66" s="11"/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12">
        <v>0</v>
      </c>
      <c r="R66" s="12">
        <v>0</v>
      </c>
      <c r="S66" s="12">
        <v>0</v>
      </c>
      <c r="T66" s="12">
        <v>0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5">
        <v>41951.958333333336</v>
      </c>
      <c r="AU66" s="18">
        <v>41952.333333333336</v>
      </c>
      <c r="AV66" s="19">
        <v>0.375</v>
      </c>
      <c r="AW66" s="19">
        <v>0.4166666666666667</v>
      </c>
      <c r="AX66" s="19" t="s">
        <v>15</v>
      </c>
      <c r="AY66" t="str">
        <f t="shared" si="0"/>
        <v>Non-Resident Long Stay</v>
      </c>
      <c r="AZ66" t="str">
        <f t="shared" si="1"/>
        <v>Y</v>
      </c>
      <c r="BB66" t="s">
        <v>154</v>
      </c>
    </row>
    <row r="67" spans="1:54" ht="15">
      <c r="A67" s="10" t="s">
        <v>11</v>
      </c>
      <c r="B67" s="10">
        <v>4</v>
      </c>
      <c r="C67" s="10">
        <v>93</v>
      </c>
      <c r="D67" s="10" t="s">
        <v>12</v>
      </c>
      <c r="E67" s="10" t="s">
        <v>105</v>
      </c>
      <c r="F67" s="10" t="s">
        <v>14</v>
      </c>
      <c r="G67" s="10"/>
      <c r="H67" s="10" t="s">
        <v>16</v>
      </c>
      <c r="I67" s="11"/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1</v>
      </c>
      <c r="AF67" s="12">
        <v>1</v>
      </c>
      <c r="AG67" s="12">
        <v>1</v>
      </c>
      <c r="AH67" s="12">
        <v>1</v>
      </c>
      <c r="AI67" s="12">
        <v>1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5">
        <v>41952.375</v>
      </c>
      <c r="AU67" s="18">
        <v>41952.541666666664</v>
      </c>
      <c r="AV67" s="19">
        <v>0.16666666666424135</v>
      </c>
      <c r="AW67" s="19">
        <v>0.208333333330908</v>
      </c>
      <c r="AX67" s="19" t="s">
        <v>22</v>
      </c>
      <c r="AY67" t="str">
        <f aca="true" t="shared" si="2" ref="AY67:AY130">IF(AX67="","",IF(OR(G67="Disabled",G67="Special",G67="Car Club"),"Other",IF(G67="Resident","Resident",IF(G67="Business","Business",IF(SUM(J67:AS67)&lt;=4,"Non-Resident Short Stay",IF(SUM(J67:AS67)&gt;4,"Non-Resident Long Stay","N/A"))))))</f>
        <v>Non-Resident Long Stay</v>
      </c>
      <c r="AZ67" t="str">
        <f aca="true" t="shared" si="3" ref="AZ67:AZ130">IF(OR(D67="RES",D67="SY"),"Y","")</f>
        <v>Y</v>
      </c>
      <c r="BB67" t="s">
        <v>154</v>
      </c>
    </row>
    <row r="68" spans="1:54" ht="15">
      <c r="A68" s="10" t="s">
        <v>11</v>
      </c>
      <c r="B68" s="10">
        <v>4</v>
      </c>
      <c r="C68" s="10">
        <v>93</v>
      </c>
      <c r="D68" s="10" t="s">
        <v>12</v>
      </c>
      <c r="E68" s="10" t="s">
        <v>104</v>
      </c>
      <c r="F68" s="10" t="s">
        <v>14</v>
      </c>
      <c r="G68" s="10"/>
      <c r="H68" s="10" t="s">
        <v>16</v>
      </c>
      <c r="I68" s="11"/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1</v>
      </c>
      <c r="AK68" s="12">
        <v>1</v>
      </c>
      <c r="AL68" s="12">
        <v>1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5">
        <v>41952.583333333336</v>
      </c>
      <c r="AU68" s="18">
        <v>41952.666666666664</v>
      </c>
      <c r="AV68" s="19">
        <v>0.0833333333284827</v>
      </c>
      <c r="AW68" s="19">
        <v>0.12499999999514935</v>
      </c>
      <c r="AX68" s="19" t="s">
        <v>22</v>
      </c>
      <c r="AY68" t="str">
        <f t="shared" si="2"/>
        <v>Non-Resident Short Stay</v>
      </c>
      <c r="AZ68" t="str">
        <f t="shared" si="3"/>
        <v>Y</v>
      </c>
      <c r="BB68" t="s">
        <v>154</v>
      </c>
    </row>
    <row r="69" spans="1:52" ht="15">
      <c r="A69" s="10" t="s">
        <v>11</v>
      </c>
      <c r="B69" s="10">
        <v>4</v>
      </c>
      <c r="C69" s="10">
        <v>93</v>
      </c>
      <c r="D69" s="10" t="s">
        <v>12</v>
      </c>
      <c r="E69" s="10" t="s">
        <v>106</v>
      </c>
      <c r="F69" s="10" t="s">
        <v>37</v>
      </c>
      <c r="G69" s="10"/>
      <c r="H69" s="10" t="s">
        <v>16</v>
      </c>
      <c r="I69" s="11"/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1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5">
        <v>41952.708333333336</v>
      </c>
      <c r="AU69" s="18">
        <v>41952.708333333336</v>
      </c>
      <c r="AV69" s="19">
        <v>0</v>
      </c>
      <c r="AW69" s="19">
        <v>0.041666666666666664</v>
      </c>
      <c r="AX69" s="19" t="s">
        <v>22</v>
      </c>
      <c r="AY69" t="str">
        <f t="shared" si="2"/>
        <v>Non-Resident Short Stay</v>
      </c>
      <c r="AZ69" t="str">
        <f t="shared" si="3"/>
        <v>Y</v>
      </c>
    </row>
    <row r="70" spans="1:54" ht="15">
      <c r="A70" s="10" t="s">
        <v>11</v>
      </c>
      <c r="B70" s="10">
        <v>4</v>
      </c>
      <c r="C70" s="10">
        <v>93</v>
      </c>
      <c r="D70" s="10" t="s">
        <v>12</v>
      </c>
      <c r="E70" s="10" t="s">
        <v>110</v>
      </c>
      <c r="F70" s="10" t="s">
        <v>14</v>
      </c>
      <c r="G70" s="10"/>
      <c r="H70" s="10" t="s">
        <v>16</v>
      </c>
      <c r="I70" s="11"/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1</v>
      </c>
      <c r="AO70" s="12">
        <v>1</v>
      </c>
      <c r="AP70" s="12">
        <v>0</v>
      </c>
      <c r="AQ70" s="12">
        <v>0</v>
      </c>
      <c r="AR70" s="12">
        <v>0</v>
      </c>
      <c r="AS70" s="12">
        <v>0</v>
      </c>
      <c r="AT70" s="15">
        <v>41952.75</v>
      </c>
      <c r="AU70" s="18">
        <v>41952.791666666664</v>
      </c>
      <c r="AV70" s="19">
        <v>0.04166666666424135</v>
      </c>
      <c r="AW70" s="19">
        <v>0.083333333330908</v>
      </c>
      <c r="AX70" s="19" t="s">
        <v>22</v>
      </c>
      <c r="AY70" t="str">
        <f t="shared" si="2"/>
        <v>Non-Resident Short Stay</v>
      </c>
      <c r="AZ70" t="str">
        <f t="shared" si="3"/>
        <v>Y</v>
      </c>
      <c r="BB70" t="s">
        <v>154</v>
      </c>
    </row>
    <row r="71" spans="1:54" ht="15">
      <c r="A71" s="10" t="s">
        <v>11</v>
      </c>
      <c r="B71" s="10">
        <v>4</v>
      </c>
      <c r="C71" s="10">
        <v>94</v>
      </c>
      <c r="D71" s="10" t="s">
        <v>42</v>
      </c>
      <c r="E71" s="10" t="s">
        <v>111</v>
      </c>
      <c r="F71" s="10" t="s">
        <v>14</v>
      </c>
      <c r="G71" s="10"/>
      <c r="H71" s="10" t="s">
        <v>16</v>
      </c>
      <c r="I71" s="11"/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2">
        <v>1</v>
      </c>
      <c r="AB71" s="12">
        <v>1</v>
      </c>
      <c r="AC71" s="12">
        <v>1</v>
      </c>
      <c r="AD71" s="12">
        <v>1</v>
      </c>
      <c r="AE71" s="12">
        <v>1</v>
      </c>
      <c r="AF71" s="12">
        <v>1</v>
      </c>
      <c r="AG71" s="12">
        <v>1</v>
      </c>
      <c r="AH71" s="12">
        <v>1</v>
      </c>
      <c r="AI71" s="12">
        <v>1</v>
      </c>
      <c r="AJ71" s="12">
        <v>1</v>
      </c>
      <c r="AK71" s="12">
        <v>1</v>
      </c>
      <c r="AL71" s="12">
        <v>1</v>
      </c>
      <c r="AM71" s="12">
        <v>1</v>
      </c>
      <c r="AN71" s="12">
        <v>1</v>
      </c>
      <c r="AO71" s="12">
        <v>1</v>
      </c>
      <c r="AP71" s="12">
        <v>1</v>
      </c>
      <c r="AQ71" s="12">
        <v>1</v>
      </c>
      <c r="AR71" s="12">
        <v>1</v>
      </c>
      <c r="AS71" s="12">
        <v>1</v>
      </c>
      <c r="AT71" s="15">
        <v>41951.5</v>
      </c>
      <c r="AU71" s="18">
        <v>41952.958333333336</v>
      </c>
      <c r="AV71" s="19">
        <v>1.4583333333357587</v>
      </c>
      <c r="AW71" s="19">
        <v>1.5000000000024254</v>
      </c>
      <c r="AX71" s="19" t="s">
        <v>15</v>
      </c>
      <c r="AY71" t="str">
        <f t="shared" si="2"/>
        <v>Non-Resident Long Stay</v>
      </c>
      <c r="AZ71">
        <f t="shared" si="3"/>
      </c>
      <c r="BA71" t="s">
        <v>153</v>
      </c>
      <c r="BB71" t="s">
        <v>154</v>
      </c>
    </row>
    <row r="72" spans="1:53" ht="15">
      <c r="A72" s="10" t="s">
        <v>11</v>
      </c>
      <c r="B72" s="10">
        <v>4</v>
      </c>
      <c r="C72" s="10">
        <v>94</v>
      </c>
      <c r="D72" s="10" t="s">
        <v>42</v>
      </c>
      <c r="E72" s="10" t="s">
        <v>112</v>
      </c>
      <c r="F72" s="10" t="s">
        <v>14</v>
      </c>
      <c r="G72" s="10"/>
      <c r="H72" s="10" t="s">
        <v>16</v>
      </c>
      <c r="I72" s="11"/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12">
        <v>1</v>
      </c>
      <c r="R72" s="12">
        <v>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5">
        <v>41951.791666666664</v>
      </c>
      <c r="AU72" s="18">
        <v>41951.833333333336</v>
      </c>
      <c r="AV72" s="19">
        <v>0.041666666671517305</v>
      </c>
      <c r="AW72" s="19">
        <v>0.08333333333818396</v>
      </c>
      <c r="AX72" s="19" t="s">
        <v>22</v>
      </c>
      <c r="AY72" t="str">
        <f t="shared" si="2"/>
        <v>Non-Resident Short Stay</v>
      </c>
      <c r="AZ72">
        <f t="shared" si="3"/>
      </c>
      <c r="BA72" t="s">
        <v>153</v>
      </c>
    </row>
    <row r="73" spans="1:54" ht="15">
      <c r="A73" s="10" t="s">
        <v>11</v>
      </c>
      <c r="B73" s="10">
        <v>4</v>
      </c>
      <c r="C73" s="10">
        <v>94</v>
      </c>
      <c r="D73" s="10" t="s">
        <v>42</v>
      </c>
      <c r="E73" s="10" t="s">
        <v>106</v>
      </c>
      <c r="F73" s="10" t="s">
        <v>37</v>
      </c>
      <c r="G73" s="10"/>
      <c r="H73" s="10" t="s">
        <v>16</v>
      </c>
      <c r="I73" s="11"/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1</v>
      </c>
      <c r="AF73" s="12">
        <v>1</v>
      </c>
      <c r="AG73" s="12">
        <v>1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5">
        <v>41952.375</v>
      </c>
      <c r="AU73" s="18">
        <v>41952.458333333336</v>
      </c>
      <c r="AV73" s="19">
        <v>0.08333333333575865</v>
      </c>
      <c r="AW73" s="19">
        <v>0.1250000000024253</v>
      </c>
      <c r="AX73" s="19" t="s">
        <v>22</v>
      </c>
      <c r="AY73" t="str">
        <f t="shared" si="2"/>
        <v>Non-Resident Short Stay</v>
      </c>
      <c r="AZ73">
        <f t="shared" si="3"/>
      </c>
      <c r="BB73" t="s">
        <v>154</v>
      </c>
    </row>
    <row r="74" spans="1:54" ht="15">
      <c r="A74" s="10" t="s">
        <v>11</v>
      </c>
      <c r="B74" s="10">
        <v>4</v>
      </c>
      <c r="C74" s="10">
        <v>94</v>
      </c>
      <c r="D74" s="10" t="s">
        <v>42</v>
      </c>
      <c r="E74" s="10" t="s">
        <v>106</v>
      </c>
      <c r="F74" s="10" t="s">
        <v>37</v>
      </c>
      <c r="G74" s="10"/>
      <c r="H74" s="10" t="s">
        <v>16</v>
      </c>
      <c r="I74" s="11"/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</v>
      </c>
      <c r="AJ74" s="12">
        <v>1</v>
      </c>
      <c r="AK74" s="12">
        <v>1</v>
      </c>
      <c r="AL74" s="12">
        <v>1</v>
      </c>
      <c r="AM74" s="12">
        <v>1</v>
      </c>
      <c r="AN74" s="12">
        <v>1</v>
      </c>
      <c r="AO74" s="12">
        <v>1</v>
      </c>
      <c r="AP74" s="12">
        <v>1</v>
      </c>
      <c r="AQ74" s="12">
        <v>1</v>
      </c>
      <c r="AR74" s="12">
        <v>1</v>
      </c>
      <c r="AS74" s="12">
        <v>1</v>
      </c>
      <c r="AT74" s="15">
        <v>41952.541666666664</v>
      </c>
      <c r="AU74" s="18">
        <v>41952.958333333336</v>
      </c>
      <c r="AV74" s="19">
        <v>0.4166666666715173</v>
      </c>
      <c r="AW74" s="19">
        <v>0.458333333338184</v>
      </c>
      <c r="AX74" s="19" t="s">
        <v>15</v>
      </c>
      <c r="AY74" t="str">
        <f t="shared" si="2"/>
        <v>Non-Resident Long Stay</v>
      </c>
      <c r="AZ74">
        <f t="shared" si="3"/>
      </c>
      <c r="BB74" t="s">
        <v>154</v>
      </c>
    </row>
    <row r="75" spans="1:52" ht="15">
      <c r="A75" s="10" t="s">
        <v>11</v>
      </c>
      <c r="B75" s="10">
        <v>4</v>
      </c>
      <c r="C75" s="10">
        <v>94</v>
      </c>
      <c r="D75" s="10" t="s">
        <v>42</v>
      </c>
      <c r="E75" s="10" t="s">
        <v>113</v>
      </c>
      <c r="F75" s="10" t="s">
        <v>14</v>
      </c>
      <c r="G75" s="10"/>
      <c r="H75" s="10" t="s">
        <v>16</v>
      </c>
      <c r="I75" s="11"/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1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5">
        <v>41952.625</v>
      </c>
      <c r="AU75" s="18">
        <v>41952.625</v>
      </c>
      <c r="AV75" s="19">
        <v>0</v>
      </c>
      <c r="AW75" s="19">
        <v>0.041666666666666664</v>
      </c>
      <c r="AX75" s="19" t="s">
        <v>22</v>
      </c>
      <c r="AY75" t="str">
        <f t="shared" si="2"/>
        <v>Non-Resident Short Stay</v>
      </c>
      <c r="AZ75">
        <f t="shared" si="3"/>
      </c>
    </row>
    <row r="76" spans="1:54" ht="15">
      <c r="A76" s="10" t="s">
        <v>11</v>
      </c>
      <c r="B76" s="10">
        <v>4</v>
      </c>
      <c r="C76" s="10">
        <v>94</v>
      </c>
      <c r="D76" s="10" t="s">
        <v>42</v>
      </c>
      <c r="E76" s="10" t="s">
        <v>114</v>
      </c>
      <c r="F76" s="10" t="s">
        <v>14</v>
      </c>
      <c r="G76" s="10"/>
      <c r="H76" s="10" t="s">
        <v>16</v>
      </c>
      <c r="I76" s="11"/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1</v>
      </c>
      <c r="AQ76" s="12">
        <v>1</v>
      </c>
      <c r="AR76" s="12">
        <v>0</v>
      </c>
      <c r="AS76" s="12">
        <v>0</v>
      </c>
      <c r="AT76" s="15">
        <v>41952.833333333336</v>
      </c>
      <c r="AU76" s="18">
        <v>41952.875</v>
      </c>
      <c r="AV76" s="19">
        <v>0.04166666666424135</v>
      </c>
      <c r="AW76" s="19">
        <v>0.083333333330908</v>
      </c>
      <c r="AX76" s="19" t="s">
        <v>22</v>
      </c>
      <c r="AY76" t="str">
        <f t="shared" si="2"/>
        <v>Non-Resident Short Stay</v>
      </c>
      <c r="AZ76">
        <f t="shared" si="3"/>
      </c>
      <c r="BB76" t="s">
        <v>154</v>
      </c>
    </row>
    <row r="77" spans="1:54" ht="15">
      <c r="A77" s="10" t="s">
        <v>11</v>
      </c>
      <c r="B77" s="10">
        <v>4</v>
      </c>
      <c r="C77" s="10">
        <v>95</v>
      </c>
      <c r="D77" s="10" t="s">
        <v>42</v>
      </c>
      <c r="E77" s="10" t="s">
        <v>104</v>
      </c>
      <c r="F77" s="10" t="s">
        <v>14</v>
      </c>
      <c r="G77" s="10" t="s">
        <v>15</v>
      </c>
      <c r="H77" s="10" t="s">
        <v>16</v>
      </c>
      <c r="I77" s="11"/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1</v>
      </c>
      <c r="AF77" s="12">
        <v>1</v>
      </c>
      <c r="AG77" s="12">
        <v>1</v>
      </c>
      <c r="AH77" s="12">
        <v>1</v>
      </c>
      <c r="AI77" s="12">
        <v>1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5">
        <v>41952.375</v>
      </c>
      <c r="AU77" s="18">
        <v>41952.541666666664</v>
      </c>
      <c r="AV77" s="19">
        <v>0.16666666666424135</v>
      </c>
      <c r="AW77" s="19">
        <v>0.208333333330908</v>
      </c>
      <c r="AX77" s="19" t="s">
        <v>15</v>
      </c>
      <c r="AY77" t="str">
        <f t="shared" si="2"/>
        <v>Resident</v>
      </c>
      <c r="AZ77">
        <f t="shared" si="3"/>
      </c>
      <c r="BB77" t="s">
        <v>154</v>
      </c>
    </row>
    <row r="78" spans="1:52" ht="15">
      <c r="A78" s="10" t="s">
        <v>11</v>
      </c>
      <c r="B78" s="10">
        <v>4</v>
      </c>
      <c r="C78" s="10">
        <v>96</v>
      </c>
      <c r="D78" s="10" t="s">
        <v>42</v>
      </c>
      <c r="E78" s="10" t="s">
        <v>16</v>
      </c>
      <c r="F78" s="10"/>
      <c r="G78" s="10"/>
      <c r="H78" s="10" t="s">
        <v>16</v>
      </c>
      <c r="I78" s="11"/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5"/>
      <c r="AU78" s="18" t="s">
        <v>16</v>
      </c>
      <c r="AV78" s="19" t="s">
        <v>16</v>
      </c>
      <c r="AW78" s="19" t="s">
        <v>16</v>
      </c>
      <c r="AX78" s="19"/>
      <c r="AY78">
        <f t="shared" si="2"/>
      </c>
      <c r="AZ78">
        <f t="shared" si="3"/>
      </c>
    </row>
    <row r="79" spans="1:53" ht="15">
      <c r="A79" s="10" t="s">
        <v>11</v>
      </c>
      <c r="B79" s="10">
        <v>4</v>
      </c>
      <c r="C79" s="10">
        <v>97</v>
      </c>
      <c r="D79" s="10" t="s">
        <v>42</v>
      </c>
      <c r="E79" s="10" t="s">
        <v>115</v>
      </c>
      <c r="F79" s="10" t="s">
        <v>14</v>
      </c>
      <c r="G79" s="10"/>
      <c r="H79" s="10" t="s">
        <v>16</v>
      </c>
      <c r="I79" s="11"/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5">
        <v>41951.791666666664</v>
      </c>
      <c r="AU79" s="18">
        <v>41951.958333333336</v>
      </c>
      <c r="AV79" s="19">
        <v>0.1666666666715173</v>
      </c>
      <c r="AW79" s="19">
        <v>0.20833333333818396</v>
      </c>
      <c r="AX79" s="19" t="s">
        <v>22</v>
      </c>
      <c r="AY79" t="str">
        <f t="shared" si="2"/>
        <v>Non-Resident Long Stay</v>
      </c>
      <c r="AZ79">
        <f t="shared" si="3"/>
      </c>
      <c r="BA79" t="s">
        <v>153</v>
      </c>
    </row>
    <row r="80" spans="1:54" ht="15">
      <c r="A80" s="10" t="s">
        <v>11</v>
      </c>
      <c r="B80" s="10">
        <v>4</v>
      </c>
      <c r="C80" s="10">
        <v>97</v>
      </c>
      <c r="D80" s="10" t="s">
        <v>42</v>
      </c>
      <c r="E80" s="10" t="s">
        <v>116</v>
      </c>
      <c r="F80" s="10" t="s">
        <v>14</v>
      </c>
      <c r="G80" s="10"/>
      <c r="H80" s="10" t="s">
        <v>16</v>
      </c>
      <c r="I80" s="11"/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1</v>
      </c>
      <c r="AJ80" s="12">
        <v>1</v>
      </c>
      <c r="AK80" s="12">
        <v>1</v>
      </c>
      <c r="AL80" s="12">
        <v>1</v>
      </c>
      <c r="AM80" s="12">
        <v>1</v>
      </c>
      <c r="AN80" s="12">
        <v>1</v>
      </c>
      <c r="AO80" s="12">
        <v>1</v>
      </c>
      <c r="AP80" s="12">
        <v>1</v>
      </c>
      <c r="AQ80" s="12">
        <v>1</v>
      </c>
      <c r="AR80" s="12">
        <v>1</v>
      </c>
      <c r="AS80" s="12">
        <v>1</v>
      </c>
      <c r="AT80" s="15">
        <v>41952.541666666664</v>
      </c>
      <c r="AU80" s="18">
        <v>41952.958333333336</v>
      </c>
      <c r="AV80" s="19">
        <v>0.4166666666715173</v>
      </c>
      <c r="AW80" s="19">
        <v>0.458333333338184</v>
      </c>
      <c r="AX80" s="19" t="s">
        <v>15</v>
      </c>
      <c r="AY80" t="str">
        <f t="shared" si="2"/>
        <v>Non-Resident Long Stay</v>
      </c>
      <c r="AZ80">
        <f t="shared" si="3"/>
      </c>
      <c r="BB80" t="s">
        <v>154</v>
      </c>
    </row>
    <row r="81" spans="1:52" ht="15">
      <c r="A81" s="10" t="s">
        <v>11</v>
      </c>
      <c r="B81" s="10">
        <v>4</v>
      </c>
      <c r="C81" s="10">
        <v>97</v>
      </c>
      <c r="D81" s="10" t="s">
        <v>42</v>
      </c>
      <c r="E81" s="10" t="s">
        <v>117</v>
      </c>
      <c r="F81" s="10" t="s">
        <v>14</v>
      </c>
      <c r="G81" s="10"/>
      <c r="H81" s="10" t="s">
        <v>16</v>
      </c>
      <c r="I81" s="11"/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1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5">
        <v>41952.625</v>
      </c>
      <c r="AU81" s="18">
        <v>41952.625</v>
      </c>
      <c r="AV81" s="19">
        <v>0</v>
      </c>
      <c r="AW81" s="19">
        <v>0.041666666666666664</v>
      </c>
      <c r="AX81" s="19" t="s">
        <v>22</v>
      </c>
      <c r="AY81" t="str">
        <f t="shared" si="2"/>
        <v>Non-Resident Short Stay</v>
      </c>
      <c r="AZ81">
        <f t="shared" si="3"/>
      </c>
    </row>
    <row r="82" spans="1:52" ht="15">
      <c r="A82" s="10" t="s">
        <v>11</v>
      </c>
      <c r="B82" s="10">
        <v>4</v>
      </c>
      <c r="C82" s="10">
        <v>97</v>
      </c>
      <c r="D82" s="10" t="s">
        <v>42</v>
      </c>
      <c r="E82" s="10" t="s">
        <v>116</v>
      </c>
      <c r="F82" s="10" t="s">
        <v>14</v>
      </c>
      <c r="G82" s="10"/>
      <c r="H82" s="10" t="s">
        <v>16</v>
      </c>
      <c r="I82" s="11"/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1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5">
        <v>41952.666666666664</v>
      </c>
      <c r="AU82" s="18">
        <v>41952.666666666664</v>
      </c>
      <c r="AV82" s="19">
        <v>0</v>
      </c>
      <c r="AW82" s="19">
        <v>0.041666666666666664</v>
      </c>
      <c r="AX82" s="19" t="s">
        <v>22</v>
      </c>
      <c r="AY82" t="str">
        <f t="shared" si="2"/>
        <v>Non-Resident Short Stay</v>
      </c>
      <c r="AZ82">
        <f t="shared" si="3"/>
      </c>
    </row>
    <row r="83" spans="1:53" ht="15">
      <c r="A83" s="10" t="s">
        <v>11</v>
      </c>
      <c r="B83" s="10">
        <v>4</v>
      </c>
      <c r="C83" s="10">
        <v>98</v>
      </c>
      <c r="D83" s="10" t="s">
        <v>12</v>
      </c>
      <c r="E83" s="10" t="s">
        <v>118</v>
      </c>
      <c r="F83" s="10" t="s">
        <v>14</v>
      </c>
      <c r="G83" s="10" t="s">
        <v>15</v>
      </c>
      <c r="H83" s="10" t="s">
        <v>16</v>
      </c>
      <c r="I83" s="11"/>
      <c r="J83" s="55">
        <v>1</v>
      </c>
      <c r="K83" s="55">
        <v>1</v>
      </c>
      <c r="L83" s="55">
        <v>1</v>
      </c>
      <c r="M83" s="55">
        <v>1</v>
      </c>
      <c r="N83" s="55">
        <v>1</v>
      </c>
      <c r="O83" s="55">
        <v>0</v>
      </c>
      <c r="P83" s="55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5">
        <v>41951.5</v>
      </c>
      <c r="AU83" s="18">
        <v>41951.666666666664</v>
      </c>
      <c r="AV83" s="19">
        <v>0.16666666666424135</v>
      </c>
      <c r="AW83" s="19">
        <v>0.208333333330908</v>
      </c>
      <c r="AX83" s="19" t="s">
        <v>15</v>
      </c>
      <c r="AY83" t="str">
        <f t="shared" si="2"/>
        <v>Resident</v>
      </c>
      <c r="AZ83" t="str">
        <f t="shared" si="3"/>
        <v>Y</v>
      </c>
      <c r="BA83" t="s">
        <v>153</v>
      </c>
    </row>
    <row r="84" spans="1:53" ht="15">
      <c r="A84" s="10" t="s">
        <v>11</v>
      </c>
      <c r="B84" s="10">
        <v>4</v>
      </c>
      <c r="C84" s="10">
        <v>98</v>
      </c>
      <c r="D84" s="10" t="s">
        <v>12</v>
      </c>
      <c r="E84" s="10" t="s">
        <v>119</v>
      </c>
      <c r="F84" s="10" t="s">
        <v>14</v>
      </c>
      <c r="G84" s="10"/>
      <c r="H84" s="10" t="s">
        <v>16</v>
      </c>
      <c r="I84" s="11"/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12">
        <v>1</v>
      </c>
      <c r="R84" s="12">
        <v>1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5">
        <v>41951.791666666664</v>
      </c>
      <c r="AU84" s="18">
        <v>41951.875</v>
      </c>
      <c r="AV84" s="19">
        <v>0.08333333333575865</v>
      </c>
      <c r="AW84" s="19">
        <v>0.1250000000024253</v>
      </c>
      <c r="AX84" s="19" t="s">
        <v>22</v>
      </c>
      <c r="AY84" t="str">
        <f t="shared" si="2"/>
        <v>Non-Resident Short Stay</v>
      </c>
      <c r="AZ84" t="str">
        <f t="shared" si="3"/>
        <v>Y</v>
      </c>
      <c r="BA84" t="s">
        <v>153</v>
      </c>
    </row>
    <row r="85" spans="1:52" ht="15">
      <c r="A85" s="10" t="s">
        <v>11</v>
      </c>
      <c r="B85" s="10">
        <v>4</v>
      </c>
      <c r="C85" s="10">
        <v>98</v>
      </c>
      <c r="D85" s="10" t="s">
        <v>12</v>
      </c>
      <c r="E85" s="10" t="s">
        <v>120</v>
      </c>
      <c r="F85" s="10" t="s">
        <v>14</v>
      </c>
      <c r="G85" s="10"/>
      <c r="H85" s="10" t="s">
        <v>16</v>
      </c>
      <c r="I85" s="11"/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12">
        <v>0</v>
      </c>
      <c r="R85" s="12">
        <v>0</v>
      </c>
      <c r="S85" s="12">
        <v>0</v>
      </c>
      <c r="T85" s="12">
        <v>1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5">
        <v>41951.916666666664</v>
      </c>
      <c r="AU85" s="18">
        <v>41951.916666666664</v>
      </c>
      <c r="AV85" s="19">
        <v>0</v>
      </c>
      <c r="AW85" s="19">
        <v>0.041666666666666664</v>
      </c>
      <c r="AX85" s="19" t="s">
        <v>22</v>
      </c>
      <c r="AY85" t="str">
        <f t="shared" si="2"/>
        <v>Non-Resident Short Stay</v>
      </c>
      <c r="AZ85" t="str">
        <f t="shared" si="3"/>
        <v>Y</v>
      </c>
    </row>
    <row r="86" spans="1:54" ht="15">
      <c r="A86" s="10" t="s">
        <v>11</v>
      </c>
      <c r="B86" s="10">
        <v>4</v>
      </c>
      <c r="C86" s="10">
        <v>98</v>
      </c>
      <c r="D86" s="10" t="s">
        <v>12</v>
      </c>
      <c r="E86" s="10" t="s">
        <v>121</v>
      </c>
      <c r="F86" s="10" t="s">
        <v>14</v>
      </c>
      <c r="G86" s="10"/>
      <c r="H86" s="10" t="s">
        <v>16</v>
      </c>
      <c r="I86" s="11"/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1</v>
      </c>
      <c r="AF86" s="12">
        <v>1</v>
      </c>
      <c r="AG86" s="12">
        <v>1</v>
      </c>
      <c r="AH86" s="12">
        <v>1</v>
      </c>
      <c r="AI86" s="12">
        <v>1</v>
      </c>
      <c r="AJ86" s="12">
        <v>1</v>
      </c>
      <c r="AK86" s="12">
        <v>1</v>
      </c>
      <c r="AL86" s="12">
        <v>1</v>
      </c>
      <c r="AM86" s="12">
        <v>1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5">
        <v>41952.375</v>
      </c>
      <c r="AU86" s="18">
        <v>41952.708333333336</v>
      </c>
      <c r="AV86" s="19">
        <v>0.33333333333575865</v>
      </c>
      <c r="AW86" s="19">
        <v>0.37500000000242534</v>
      </c>
      <c r="AX86" s="19" t="s">
        <v>22</v>
      </c>
      <c r="AY86" t="str">
        <f t="shared" si="2"/>
        <v>Non-Resident Long Stay</v>
      </c>
      <c r="AZ86" t="str">
        <f t="shared" si="3"/>
        <v>Y</v>
      </c>
      <c r="BB86" t="s">
        <v>154</v>
      </c>
    </row>
    <row r="87" spans="1:54" ht="15">
      <c r="A87" s="10" t="s">
        <v>11</v>
      </c>
      <c r="B87" s="10">
        <v>4</v>
      </c>
      <c r="C87" s="10">
        <v>98</v>
      </c>
      <c r="D87" s="10" t="s">
        <v>12</v>
      </c>
      <c r="E87" s="10" t="s">
        <v>122</v>
      </c>
      <c r="F87" s="10" t="s">
        <v>14</v>
      </c>
      <c r="G87" s="10"/>
      <c r="H87" s="10" t="s">
        <v>16</v>
      </c>
      <c r="I87" s="11"/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1</v>
      </c>
      <c r="AO87" s="12">
        <v>1</v>
      </c>
      <c r="AP87" s="12">
        <v>0</v>
      </c>
      <c r="AQ87" s="12">
        <v>0</v>
      </c>
      <c r="AR87" s="12">
        <v>0</v>
      </c>
      <c r="AS87" s="12">
        <v>0</v>
      </c>
      <c r="AT87" s="15">
        <v>41952.75</v>
      </c>
      <c r="AU87" s="18">
        <v>41952.791666666664</v>
      </c>
      <c r="AV87" s="19">
        <v>0.04166666666424135</v>
      </c>
      <c r="AW87" s="19">
        <v>0.083333333330908</v>
      </c>
      <c r="AX87" s="19" t="s">
        <v>22</v>
      </c>
      <c r="AY87" t="str">
        <f t="shared" si="2"/>
        <v>Non-Resident Short Stay</v>
      </c>
      <c r="AZ87" t="str">
        <f t="shared" si="3"/>
        <v>Y</v>
      </c>
      <c r="BB87" t="s">
        <v>154</v>
      </c>
    </row>
    <row r="88" spans="1:54" ht="15">
      <c r="A88" s="10" t="s">
        <v>11</v>
      </c>
      <c r="B88" s="10">
        <v>4</v>
      </c>
      <c r="C88" s="10">
        <v>98</v>
      </c>
      <c r="D88" s="10" t="s">
        <v>12</v>
      </c>
      <c r="E88" s="10" t="s">
        <v>104</v>
      </c>
      <c r="F88" s="10" t="s">
        <v>14</v>
      </c>
      <c r="G88" s="10" t="s">
        <v>15</v>
      </c>
      <c r="H88" s="10" t="s">
        <v>16</v>
      </c>
      <c r="I88" s="11"/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1</v>
      </c>
      <c r="AQ88" s="12">
        <v>1</v>
      </c>
      <c r="AR88" s="12">
        <v>1</v>
      </c>
      <c r="AS88" s="12">
        <v>1</v>
      </c>
      <c r="AT88" s="15">
        <v>41952.833333333336</v>
      </c>
      <c r="AU88" s="18">
        <v>41952.958333333336</v>
      </c>
      <c r="AV88" s="19">
        <v>0.125</v>
      </c>
      <c r="AW88" s="19">
        <v>0.16666666666666666</v>
      </c>
      <c r="AX88" s="19" t="s">
        <v>15</v>
      </c>
      <c r="AY88" t="str">
        <f t="shared" si="2"/>
        <v>Resident</v>
      </c>
      <c r="AZ88" t="str">
        <f t="shared" si="3"/>
        <v>Y</v>
      </c>
      <c r="BB88" t="s">
        <v>154</v>
      </c>
    </row>
    <row r="89" spans="1:53" ht="15">
      <c r="A89" s="10" t="s">
        <v>11</v>
      </c>
      <c r="B89" s="10">
        <v>4</v>
      </c>
      <c r="C89" s="10">
        <v>99</v>
      </c>
      <c r="D89" s="10" t="s">
        <v>12</v>
      </c>
      <c r="E89" s="10" t="s">
        <v>123</v>
      </c>
      <c r="F89" s="10" t="s">
        <v>37</v>
      </c>
      <c r="G89" s="10"/>
      <c r="H89" s="10" t="s">
        <v>16</v>
      </c>
      <c r="I89" s="11"/>
      <c r="J89" s="55">
        <v>0</v>
      </c>
      <c r="K89" s="55">
        <v>0</v>
      </c>
      <c r="L89" s="55">
        <v>1</v>
      </c>
      <c r="M89" s="55">
        <v>1</v>
      </c>
      <c r="N89" s="55">
        <v>1</v>
      </c>
      <c r="O89" s="55">
        <v>0</v>
      </c>
      <c r="P89" s="55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5">
        <v>41951.583333333336</v>
      </c>
      <c r="AU89" s="18">
        <v>41951.666666666664</v>
      </c>
      <c r="AV89" s="19">
        <v>0.0833333333284827</v>
      </c>
      <c r="AW89" s="19">
        <v>0.12499999999514935</v>
      </c>
      <c r="AX89" s="19" t="s">
        <v>22</v>
      </c>
      <c r="AY89" t="str">
        <f t="shared" si="2"/>
        <v>Non-Resident Short Stay</v>
      </c>
      <c r="AZ89" t="str">
        <f t="shared" si="3"/>
        <v>Y</v>
      </c>
      <c r="BA89" t="s">
        <v>153</v>
      </c>
    </row>
    <row r="90" spans="1:54" ht="15">
      <c r="A90" s="10" t="s">
        <v>11</v>
      </c>
      <c r="B90" s="10">
        <v>4</v>
      </c>
      <c r="C90" s="10">
        <v>99</v>
      </c>
      <c r="D90" s="10" t="s">
        <v>12</v>
      </c>
      <c r="E90" s="10" t="s">
        <v>123</v>
      </c>
      <c r="F90" s="10" t="s">
        <v>37</v>
      </c>
      <c r="G90" s="10"/>
      <c r="H90" s="10" t="s">
        <v>16</v>
      </c>
      <c r="I90" s="11"/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12">
        <v>0</v>
      </c>
      <c r="R90" s="12">
        <v>0</v>
      </c>
      <c r="S90" s="12">
        <v>0</v>
      </c>
      <c r="T90" s="12">
        <v>0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2">
        <v>1</v>
      </c>
      <c r="AB90" s="12">
        <v>1</v>
      </c>
      <c r="AC90" s="12">
        <v>1</v>
      </c>
      <c r="AD90" s="12">
        <v>1</v>
      </c>
      <c r="AE90" s="12">
        <v>1</v>
      </c>
      <c r="AF90" s="12">
        <v>1</v>
      </c>
      <c r="AG90" s="12">
        <v>1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5">
        <v>41951.958333333336</v>
      </c>
      <c r="AU90" s="18">
        <v>41952.458333333336</v>
      </c>
      <c r="AV90" s="19">
        <v>0.5</v>
      </c>
      <c r="AW90" s="19">
        <v>0.5416666666666666</v>
      </c>
      <c r="AX90" s="19" t="s">
        <v>15</v>
      </c>
      <c r="AY90" t="str">
        <f t="shared" si="2"/>
        <v>Non-Resident Long Stay</v>
      </c>
      <c r="AZ90" t="str">
        <f t="shared" si="3"/>
        <v>Y</v>
      </c>
      <c r="BB90" t="s">
        <v>154</v>
      </c>
    </row>
    <row r="91" spans="1:54" ht="15">
      <c r="A91" s="10" t="s">
        <v>11</v>
      </c>
      <c r="B91" s="10">
        <v>4</v>
      </c>
      <c r="C91" s="10">
        <v>99</v>
      </c>
      <c r="D91" s="10" t="s">
        <v>12</v>
      </c>
      <c r="E91" s="10" t="s">
        <v>124</v>
      </c>
      <c r="F91" s="10" t="s">
        <v>14</v>
      </c>
      <c r="G91" s="10"/>
      <c r="H91" s="10" t="s">
        <v>16</v>
      </c>
      <c r="I91" s="11" t="s">
        <v>73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1</v>
      </c>
      <c r="AG91" s="12">
        <v>1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5">
        <v>41952.416666666664</v>
      </c>
      <c r="AU91" s="18">
        <v>41952.458333333336</v>
      </c>
      <c r="AV91" s="19">
        <v>0.041666666671517305</v>
      </c>
      <c r="AW91" s="19">
        <v>0.08333333333818396</v>
      </c>
      <c r="AX91" s="19" t="s">
        <v>22</v>
      </c>
      <c r="AY91" t="str">
        <f t="shared" si="2"/>
        <v>Non-Resident Short Stay</v>
      </c>
      <c r="AZ91" t="str">
        <f t="shared" si="3"/>
        <v>Y</v>
      </c>
      <c r="BB91" t="s">
        <v>154</v>
      </c>
    </row>
    <row r="92" spans="1:52" ht="15">
      <c r="A92" s="10" t="s">
        <v>11</v>
      </c>
      <c r="B92" s="10">
        <v>4</v>
      </c>
      <c r="C92" s="10">
        <v>99</v>
      </c>
      <c r="D92" s="10" t="s">
        <v>12</v>
      </c>
      <c r="E92" s="10" t="s">
        <v>123</v>
      </c>
      <c r="F92" s="10" t="s">
        <v>37</v>
      </c>
      <c r="G92" s="10"/>
      <c r="H92" s="10" t="s">
        <v>16</v>
      </c>
      <c r="I92" s="11"/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1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5">
        <v>41952.541666666664</v>
      </c>
      <c r="AU92" s="18">
        <v>41952.541666666664</v>
      </c>
      <c r="AV92" s="19">
        <v>0</v>
      </c>
      <c r="AW92" s="19">
        <v>0.041666666666666664</v>
      </c>
      <c r="AX92" s="19" t="s">
        <v>22</v>
      </c>
      <c r="AY92" t="str">
        <f t="shared" si="2"/>
        <v>Non-Resident Short Stay</v>
      </c>
      <c r="AZ92" t="str">
        <f t="shared" si="3"/>
        <v>Y</v>
      </c>
    </row>
    <row r="93" spans="1:52" ht="15">
      <c r="A93" s="10" t="s">
        <v>11</v>
      </c>
      <c r="B93" s="10">
        <v>4</v>
      </c>
      <c r="C93" s="10">
        <v>99</v>
      </c>
      <c r="D93" s="10" t="s">
        <v>12</v>
      </c>
      <c r="E93" s="10" t="s">
        <v>125</v>
      </c>
      <c r="F93" s="10" t="s">
        <v>37</v>
      </c>
      <c r="G93" s="10"/>
      <c r="H93" s="10" t="s">
        <v>16</v>
      </c>
      <c r="I93" s="11" t="s">
        <v>73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1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5">
        <v>41952.541666666664</v>
      </c>
      <c r="AU93" s="18">
        <v>41952.541666666664</v>
      </c>
      <c r="AV93" s="19">
        <v>0</v>
      </c>
      <c r="AW93" s="19">
        <v>0.041666666666666664</v>
      </c>
      <c r="AX93" s="19" t="s">
        <v>22</v>
      </c>
      <c r="AY93" t="str">
        <f t="shared" si="2"/>
        <v>Non-Resident Short Stay</v>
      </c>
      <c r="AZ93" t="str">
        <f t="shared" si="3"/>
        <v>Y</v>
      </c>
    </row>
    <row r="94" spans="1:54" ht="15">
      <c r="A94" s="10" t="s">
        <v>11</v>
      </c>
      <c r="B94" s="10">
        <v>4</v>
      </c>
      <c r="C94" s="10">
        <v>99</v>
      </c>
      <c r="D94" s="10" t="s">
        <v>12</v>
      </c>
      <c r="E94" s="10" t="s">
        <v>123</v>
      </c>
      <c r="F94" s="10" t="s">
        <v>37</v>
      </c>
      <c r="G94" s="10"/>
      <c r="H94" s="10" t="s">
        <v>16</v>
      </c>
      <c r="I94" s="11"/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1</v>
      </c>
      <c r="AN94" s="12">
        <v>1</v>
      </c>
      <c r="AO94" s="12">
        <v>1</v>
      </c>
      <c r="AP94" s="12">
        <v>1</v>
      </c>
      <c r="AQ94" s="12">
        <v>1</v>
      </c>
      <c r="AR94" s="12">
        <v>1</v>
      </c>
      <c r="AS94" s="12">
        <v>1</v>
      </c>
      <c r="AT94" s="15">
        <v>41952.708333333336</v>
      </c>
      <c r="AU94" s="18">
        <v>41952.958333333336</v>
      </c>
      <c r="AV94" s="19">
        <v>0.25</v>
      </c>
      <c r="AW94" s="19">
        <v>0.2916666666666667</v>
      </c>
      <c r="AX94" s="19" t="s">
        <v>15</v>
      </c>
      <c r="AY94" t="str">
        <f t="shared" si="2"/>
        <v>Non-Resident Long Stay</v>
      </c>
      <c r="AZ94" t="str">
        <f t="shared" si="3"/>
        <v>Y</v>
      </c>
      <c r="BB94" t="s">
        <v>154</v>
      </c>
    </row>
    <row r="95" spans="1:54" ht="15">
      <c r="A95" s="10" t="s">
        <v>11</v>
      </c>
      <c r="B95" s="10">
        <v>4</v>
      </c>
      <c r="C95" s="10">
        <v>100</v>
      </c>
      <c r="D95" s="10" t="s">
        <v>12</v>
      </c>
      <c r="E95" s="10" t="s">
        <v>126</v>
      </c>
      <c r="F95" s="10" t="s">
        <v>14</v>
      </c>
      <c r="G95" s="10" t="s">
        <v>15</v>
      </c>
      <c r="H95" s="10" t="s">
        <v>16</v>
      </c>
      <c r="I95" s="11"/>
      <c r="J95" s="55">
        <v>0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5">
        <v>41951.541666666664</v>
      </c>
      <c r="AU95" s="18">
        <v>41952.25</v>
      </c>
      <c r="AV95" s="19">
        <v>0.7083333333357587</v>
      </c>
      <c r="AW95" s="19">
        <v>0.7500000000024253</v>
      </c>
      <c r="AX95" s="19" t="s">
        <v>15</v>
      </c>
      <c r="AY95" t="str">
        <f t="shared" si="2"/>
        <v>Resident</v>
      </c>
      <c r="AZ95" t="str">
        <f t="shared" si="3"/>
        <v>Y</v>
      </c>
      <c r="BA95" t="s">
        <v>153</v>
      </c>
      <c r="BB95" t="s">
        <v>154</v>
      </c>
    </row>
    <row r="96" spans="1:52" ht="15">
      <c r="A96" s="10" t="s">
        <v>11</v>
      </c>
      <c r="B96" s="10">
        <v>4</v>
      </c>
      <c r="C96" s="10">
        <v>100</v>
      </c>
      <c r="D96" s="10" t="s">
        <v>12</v>
      </c>
      <c r="E96" s="10" t="s">
        <v>124</v>
      </c>
      <c r="F96" s="10" t="s">
        <v>14</v>
      </c>
      <c r="G96" s="10"/>
      <c r="H96" s="10" t="s">
        <v>16</v>
      </c>
      <c r="I96" s="11"/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1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5">
        <v>41952.5</v>
      </c>
      <c r="AU96" s="18">
        <v>41952.5</v>
      </c>
      <c r="AV96" s="19">
        <v>0</v>
      </c>
      <c r="AW96" s="19">
        <v>0.041666666666666664</v>
      </c>
      <c r="AX96" s="19" t="s">
        <v>22</v>
      </c>
      <c r="AY96" t="str">
        <f t="shared" si="2"/>
        <v>Non-Resident Short Stay</v>
      </c>
      <c r="AZ96" t="str">
        <f t="shared" si="3"/>
        <v>Y</v>
      </c>
    </row>
    <row r="97" spans="1:54" ht="15">
      <c r="A97" s="10" t="s">
        <v>11</v>
      </c>
      <c r="B97" s="10">
        <v>4</v>
      </c>
      <c r="C97" s="10">
        <v>100</v>
      </c>
      <c r="D97" s="10" t="s">
        <v>12</v>
      </c>
      <c r="E97" s="10" t="s">
        <v>127</v>
      </c>
      <c r="F97" s="10" t="s">
        <v>14</v>
      </c>
      <c r="G97" s="10"/>
      <c r="H97" s="10" t="s">
        <v>16</v>
      </c>
      <c r="I97" s="11"/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1</v>
      </c>
      <c r="AJ97" s="12">
        <v>1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5">
        <v>41952.541666666664</v>
      </c>
      <c r="AU97" s="18">
        <v>41952.583333333336</v>
      </c>
      <c r="AV97" s="19">
        <v>0.041666666671517305</v>
      </c>
      <c r="AW97" s="19">
        <v>0.08333333333818396</v>
      </c>
      <c r="AX97" s="19" t="s">
        <v>22</v>
      </c>
      <c r="AY97" t="str">
        <f t="shared" si="2"/>
        <v>Non-Resident Short Stay</v>
      </c>
      <c r="AZ97" t="str">
        <f t="shared" si="3"/>
        <v>Y</v>
      </c>
      <c r="BB97" t="s">
        <v>154</v>
      </c>
    </row>
    <row r="98" spans="1:54" ht="15">
      <c r="A98" s="10" t="s">
        <v>11</v>
      </c>
      <c r="B98" s="10">
        <v>4</v>
      </c>
      <c r="C98" s="10">
        <v>100</v>
      </c>
      <c r="D98" s="10" t="s">
        <v>12</v>
      </c>
      <c r="E98" s="10" t="s">
        <v>128</v>
      </c>
      <c r="F98" s="10" t="s">
        <v>14</v>
      </c>
      <c r="G98" s="10" t="s">
        <v>15</v>
      </c>
      <c r="H98" s="10" t="s">
        <v>16</v>
      </c>
      <c r="I98" s="11"/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1</v>
      </c>
      <c r="AL98" s="12">
        <v>1</v>
      </c>
      <c r="AM98" s="12">
        <v>1</v>
      </c>
      <c r="AN98" s="12">
        <v>1</v>
      </c>
      <c r="AO98" s="12">
        <v>1</v>
      </c>
      <c r="AP98" s="12">
        <v>1</v>
      </c>
      <c r="AQ98" s="12">
        <v>1</v>
      </c>
      <c r="AR98" s="12">
        <v>1</v>
      </c>
      <c r="AS98" s="12">
        <v>1</v>
      </c>
      <c r="AT98" s="15">
        <v>41952.625</v>
      </c>
      <c r="AU98" s="18">
        <v>41952.958333333336</v>
      </c>
      <c r="AV98" s="19">
        <v>0.33333333333575865</v>
      </c>
      <c r="AW98" s="19">
        <v>0.37500000000242534</v>
      </c>
      <c r="AX98" s="19" t="s">
        <v>15</v>
      </c>
      <c r="AY98" t="str">
        <f t="shared" si="2"/>
        <v>Resident</v>
      </c>
      <c r="AZ98" t="str">
        <f t="shared" si="3"/>
        <v>Y</v>
      </c>
      <c r="BB98" t="s">
        <v>154</v>
      </c>
    </row>
    <row r="99" spans="1:52" ht="15">
      <c r="A99" s="10" t="s">
        <v>11</v>
      </c>
      <c r="B99" s="10">
        <v>4</v>
      </c>
      <c r="C99" s="10">
        <v>100</v>
      </c>
      <c r="D99" s="10" t="s">
        <v>12</v>
      </c>
      <c r="E99" s="10" t="s">
        <v>129</v>
      </c>
      <c r="F99" s="10" t="s">
        <v>14</v>
      </c>
      <c r="G99" s="10"/>
      <c r="H99" s="10" t="s">
        <v>16</v>
      </c>
      <c r="I99" s="11"/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1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5">
        <v>41952.666666666664</v>
      </c>
      <c r="AU99" s="18">
        <v>41952.666666666664</v>
      </c>
      <c r="AV99" s="19">
        <v>0</v>
      </c>
      <c r="AW99" s="19">
        <v>0.041666666666666664</v>
      </c>
      <c r="AX99" s="19" t="s">
        <v>22</v>
      </c>
      <c r="AY99" t="str">
        <f t="shared" si="2"/>
        <v>Non-Resident Short Stay</v>
      </c>
      <c r="AZ99" t="str">
        <f t="shared" si="3"/>
        <v>Y</v>
      </c>
    </row>
    <row r="100" spans="1:54" ht="15">
      <c r="A100" s="10" t="s">
        <v>11</v>
      </c>
      <c r="B100" s="10">
        <v>4</v>
      </c>
      <c r="C100" s="10">
        <v>100</v>
      </c>
      <c r="D100" s="10" t="s">
        <v>12</v>
      </c>
      <c r="E100" s="10" t="s">
        <v>96</v>
      </c>
      <c r="F100" s="10" t="s">
        <v>14</v>
      </c>
      <c r="G100" s="10" t="s">
        <v>15</v>
      </c>
      <c r="H100" s="10" t="s">
        <v>16</v>
      </c>
      <c r="I100" s="11"/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1</v>
      </c>
      <c r="AN100" s="12">
        <v>1</v>
      </c>
      <c r="AO100" s="12">
        <v>1</v>
      </c>
      <c r="AP100" s="12">
        <v>1</v>
      </c>
      <c r="AQ100" s="12">
        <v>1</v>
      </c>
      <c r="AR100" s="12">
        <v>1</v>
      </c>
      <c r="AS100" s="12">
        <v>1</v>
      </c>
      <c r="AT100" s="15">
        <v>41952.708333333336</v>
      </c>
      <c r="AU100" s="18">
        <v>41952.958333333336</v>
      </c>
      <c r="AV100" s="19">
        <v>0.25</v>
      </c>
      <c r="AW100" s="19">
        <v>0.2916666666666667</v>
      </c>
      <c r="AX100" s="19" t="s">
        <v>15</v>
      </c>
      <c r="AY100" t="str">
        <f t="shared" si="2"/>
        <v>Resident</v>
      </c>
      <c r="AZ100" t="str">
        <f t="shared" si="3"/>
        <v>Y</v>
      </c>
      <c r="BB100" t="s">
        <v>154</v>
      </c>
    </row>
    <row r="101" spans="1:54" ht="15">
      <c r="A101" s="10" t="s">
        <v>11</v>
      </c>
      <c r="B101" s="10">
        <v>4</v>
      </c>
      <c r="C101" s="10">
        <v>101</v>
      </c>
      <c r="D101" s="10" t="s">
        <v>12</v>
      </c>
      <c r="E101" s="10" t="s">
        <v>130</v>
      </c>
      <c r="F101" s="10" t="s">
        <v>14</v>
      </c>
      <c r="G101" s="10" t="s">
        <v>15</v>
      </c>
      <c r="H101" s="10" t="s">
        <v>16</v>
      </c>
      <c r="I101" s="11"/>
      <c r="J101" s="55">
        <v>1</v>
      </c>
      <c r="K101" s="55">
        <v>1</v>
      </c>
      <c r="L101" s="55">
        <v>1</v>
      </c>
      <c r="M101" s="55">
        <v>1</v>
      </c>
      <c r="N101" s="55">
        <v>1</v>
      </c>
      <c r="O101" s="55">
        <v>1</v>
      </c>
      <c r="P101" s="55">
        <v>1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2">
        <v>1</v>
      </c>
      <c r="AB101" s="12">
        <v>1</v>
      </c>
      <c r="AC101" s="12">
        <v>1</v>
      </c>
      <c r="AD101" s="12">
        <v>1</v>
      </c>
      <c r="AE101" s="12">
        <v>1</v>
      </c>
      <c r="AF101" s="12">
        <v>1</v>
      </c>
      <c r="AG101" s="12">
        <v>1</v>
      </c>
      <c r="AH101" s="12">
        <v>1</v>
      </c>
      <c r="AI101" s="12">
        <v>1</v>
      </c>
      <c r="AJ101" s="12">
        <v>1</v>
      </c>
      <c r="AK101" s="12">
        <v>1</v>
      </c>
      <c r="AL101" s="12">
        <v>1</v>
      </c>
      <c r="AM101" s="12">
        <v>1</v>
      </c>
      <c r="AN101" s="12">
        <v>1</v>
      </c>
      <c r="AO101" s="12">
        <v>1</v>
      </c>
      <c r="AP101" s="12">
        <v>1</v>
      </c>
      <c r="AQ101" s="12">
        <v>1</v>
      </c>
      <c r="AR101" s="12">
        <v>1</v>
      </c>
      <c r="AS101" s="12">
        <v>1</v>
      </c>
      <c r="AT101" s="15">
        <v>41951.5</v>
      </c>
      <c r="AU101" s="18">
        <v>41952.958333333336</v>
      </c>
      <c r="AV101" s="19">
        <v>1.4583333333357587</v>
      </c>
      <c r="AW101" s="19">
        <v>1.5000000000024254</v>
      </c>
      <c r="AX101" s="19" t="s">
        <v>15</v>
      </c>
      <c r="AY101" t="str">
        <f t="shared" si="2"/>
        <v>Resident</v>
      </c>
      <c r="AZ101" t="str">
        <f t="shared" si="3"/>
        <v>Y</v>
      </c>
      <c r="BA101" t="s">
        <v>153</v>
      </c>
      <c r="BB101" t="s">
        <v>154</v>
      </c>
    </row>
    <row r="102" spans="1:53" ht="15">
      <c r="A102" s="10" t="s">
        <v>11</v>
      </c>
      <c r="B102" s="10">
        <v>4</v>
      </c>
      <c r="C102" s="10">
        <v>102</v>
      </c>
      <c r="D102" s="10" t="s">
        <v>12</v>
      </c>
      <c r="E102" s="10" t="s">
        <v>131</v>
      </c>
      <c r="F102" s="10" t="s">
        <v>14</v>
      </c>
      <c r="G102" s="10" t="s">
        <v>15</v>
      </c>
      <c r="H102" s="10" t="s">
        <v>16</v>
      </c>
      <c r="I102" s="11"/>
      <c r="J102" s="55">
        <v>1</v>
      </c>
      <c r="K102" s="55">
        <v>1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5">
        <v>41951.5</v>
      </c>
      <c r="AU102" s="18">
        <v>41951.541666666664</v>
      </c>
      <c r="AV102" s="19">
        <v>0.04166666666424135</v>
      </c>
      <c r="AW102" s="19">
        <v>0.083333333330908</v>
      </c>
      <c r="AX102" s="19" t="s">
        <v>15</v>
      </c>
      <c r="AY102" t="str">
        <f t="shared" si="2"/>
        <v>Resident</v>
      </c>
      <c r="AZ102" t="str">
        <f t="shared" si="3"/>
        <v>Y</v>
      </c>
      <c r="BA102" t="s">
        <v>153</v>
      </c>
    </row>
    <row r="103" spans="1:54" ht="15">
      <c r="A103" s="10" t="s">
        <v>11</v>
      </c>
      <c r="B103" s="10">
        <v>4</v>
      </c>
      <c r="C103" s="10">
        <v>102</v>
      </c>
      <c r="D103" s="10" t="s">
        <v>12</v>
      </c>
      <c r="E103" s="10" t="s">
        <v>131</v>
      </c>
      <c r="F103" s="10" t="s">
        <v>14</v>
      </c>
      <c r="G103" s="10" t="s">
        <v>15</v>
      </c>
      <c r="H103" s="10" t="s">
        <v>16</v>
      </c>
      <c r="I103" s="11"/>
      <c r="J103" s="55">
        <v>0</v>
      </c>
      <c r="K103" s="55">
        <v>0</v>
      </c>
      <c r="L103" s="55">
        <v>0</v>
      </c>
      <c r="M103" s="55">
        <v>1</v>
      </c>
      <c r="N103" s="55">
        <v>1</v>
      </c>
      <c r="O103" s="55">
        <v>1</v>
      </c>
      <c r="P103" s="55">
        <v>1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2">
        <v>1</v>
      </c>
      <c r="AA103" s="12">
        <v>1</v>
      </c>
      <c r="AB103" s="12">
        <v>1</v>
      </c>
      <c r="AC103" s="12">
        <v>1</v>
      </c>
      <c r="AD103" s="12">
        <v>1</v>
      </c>
      <c r="AE103" s="12">
        <v>1</v>
      </c>
      <c r="AF103" s="12">
        <v>1</v>
      </c>
      <c r="AG103" s="12">
        <v>1</v>
      </c>
      <c r="AH103" s="12">
        <v>1</v>
      </c>
      <c r="AI103" s="12">
        <v>1</v>
      </c>
      <c r="AJ103" s="12">
        <v>1</v>
      </c>
      <c r="AK103" s="12">
        <v>1</v>
      </c>
      <c r="AL103" s="12">
        <v>1</v>
      </c>
      <c r="AM103" s="12">
        <v>1</v>
      </c>
      <c r="AN103" s="12">
        <v>1</v>
      </c>
      <c r="AO103" s="12">
        <v>1</v>
      </c>
      <c r="AP103" s="12">
        <v>1</v>
      </c>
      <c r="AQ103" s="12">
        <v>1</v>
      </c>
      <c r="AR103" s="12">
        <v>1</v>
      </c>
      <c r="AS103" s="12">
        <v>1</v>
      </c>
      <c r="AT103" s="15">
        <v>41951.625</v>
      </c>
      <c r="AU103" s="18">
        <v>41952.958333333336</v>
      </c>
      <c r="AV103" s="19">
        <v>1.3333333333357587</v>
      </c>
      <c r="AW103" s="19">
        <v>1.3750000000024254</v>
      </c>
      <c r="AX103" s="19" t="s">
        <v>15</v>
      </c>
      <c r="AY103" t="str">
        <f t="shared" si="2"/>
        <v>Resident</v>
      </c>
      <c r="AZ103" t="str">
        <f t="shared" si="3"/>
        <v>Y</v>
      </c>
      <c r="BA103" t="s">
        <v>153</v>
      </c>
      <c r="BB103" t="s">
        <v>154</v>
      </c>
    </row>
    <row r="104" spans="1:52" ht="15">
      <c r="A104" s="10" t="s">
        <v>11</v>
      </c>
      <c r="B104" s="10">
        <v>4</v>
      </c>
      <c r="C104" s="10">
        <v>103</v>
      </c>
      <c r="D104" s="10" t="s">
        <v>12</v>
      </c>
      <c r="E104" s="10" t="s">
        <v>132</v>
      </c>
      <c r="F104" s="10" t="s">
        <v>14</v>
      </c>
      <c r="G104" s="10" t="s">
        <v>15</v>
      </c>
      <c r="H104" s="10" t="s">
        <v>16</v>
      </c>
      <c r="I104" s="11"/>
      <c r="J104" s="55">
        <v>1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5">
        <v>41951.5</v>
      </c>
      <c r="AU104" s="18">
        <v>41951.5</v>
      </c>
      <c r="AV104" s="19">
        <v>0</v>
      </c>
      <c r="AW104" s="19">
        <v>0.041666666666666664</v>
      </c>
      <c r="AX104" s="19" t="s">
        <v>15</v>
      </c>
      <c r="AY104" t="str">
        <f t="shared" si="2"/>
        <v>Resident</v>
      </c>
      <c r="AZ104" t="str">
        <f t="shared" si="3"/>
        <v>Y</v>
      </c>
    </row>
    <row r="105" spans="1:53" ht="15">
      <c r="A105" s="10" t="s">
        <v>11</v>
      </c>
      <c r="B105" s="10">
        <v>4</v>
      </c>
      <c r="C105" s="10">
        <v>103</v>
      </c>
      <c r="D105" s="10" t="s">
        <v>12</v>
      </c>
      <c r="E105" s="10" t="s">
        <v>133</v>
      </c>
      <c r="F105" s="10" t="s">
        <v>14</v>
      </c>
      <c r="G105" s="10"/>
      <c r="H105" s="10" t="s">
        <v>16</v>
      </c>
      <c r="I105" s="11"/>
      <c r="J105" s="55">
        <v>0</v>
      </c>
      <c r="K105" s="55">
        <v>0</v>
      </c>
      <c r="L105" s="55">
        <v>1</v>
      </c>
      <c r="M105" s="55">
        <v>1</v>
      </c>
      <c r="N105" s="55">
        <v>1</v>
      </c>
      <c r="O105" s="55">
        <v>0</v>
      </c>
      <c r="P105" s="55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5">
        <v>41951.583333333336</v>
      </c>
      <c r="AU105" s="18">
        <v>41951.666666666664</v>
      </c>
      <c r="AV105" s="19">
        <v>0.0833333333284827</v>
      </c>
      <c r="AW105" s="19">
        <v>0.12499999999514935</v>
      </c>
      <c r="AX105" s="19" t="s">
        <v>22</v>
      </c>
      <c r="AY105" t="str">
        <f t="shared" si="2"/>
        <v>Non-Resident Short Stay</v>
      </c>
      <c r="AZ105" t="str">
        <f t="shared" si="3"/>
        <v>Y</v>
      </c>
      <c r="BA105" t="s">
        <v>153</v>
      </c>
    </row>
    <row r="106" spans="1:54" ht="15">
      <c r="A106" s="10" t="s">
        <v>11</v>
      </c>
      <c r="B106" s="10">
        <v>4</v>
      </c>
      <c r="C106" s="10">
        <v>103</v>
      </c>
      <c r="D106" s="10" t="s">
        <v>12</v>
      </c>
      <c r="E106" s="10" t="s">
        <v>77</v>
      </c>
      <c r="F106" s="10" t="s">
        <v>14</v>
      </c>
      <c r="G106" s="10"/>
      <c r="H106" s="10" t="s">
        <v>16</v>
      </c>
      <c r="I106" s="11"/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12">
        <v>1</v>
      </c>
      <c r="R106" s="12">
        <v>1</v>
      </c>
      <c r="S106" s="12">
        <v>1</v>
      </c>
      <c r="T106" s="12">
        <v>1</v>
      </c>
      <c r="U106" s="12">
        <v>1</v>
      </c>
      <c r="V106" s="12">
        <v>1</v>
      </c>
      <c r="W106" s="12">
        <v>1</v>
      </c>
      <c r="X106" s="12">
        <v>1</v>
      </c>
      <c r="Y106" s="12">
        <v>1</v>
      </c>
      <c r="Z106" s="12">
        <v>1</v>
      </c>
      <c r="AA106" s="12">
        <v>1</v>
      </c>
      <c r="AB106" s="12">
        <v>1</v>
      </c>
      <c r="AC106" s="12">
        <v>1</v>
      </c>
      <c r="AD106" s="12">
        <v>1</v>
      </c>
      <c r="AE106" s="12">
        <v>1</v>
      </c>
      <c r="AF106" s="12">
        <v>1</v>
      </c>
      <c r="AG106" s="12">
        <v>1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5">
        <v>41951.791666666664</v>
      </c>
      <c r="AU106" s="18">
        <v>41952.458333333336</v>
      </c>
      <c r="AV106" s="19">
        <v>0.6666666666715173</v>
      </c>
      <c r="AW106" s="19">
        <v>0.7083333333381839</v>
      </c>
      <c r="AX106" s="19" t="s">
        <v>15</v>
      </c>
      <c r="AY106" t="str">
        <f t="shared" si="2"/>
        <v>Non-Resident Long Stay</v>
      </c>
      <c r="AZ106" t="str">
        <f t="shared" si="3"/>
        <v>Y</v>
      </c>
      <c r="BA106" t="s">
        <v>153</v>
      </c>
      <c r="BB106" t="s">
        <v>154</v>
      </c>
    </row>
    <row r="107" spans="1:54" ht="15">
      <c r="A107" s="10" t="s">
        <v>11</v>
      </c>
      <c r="B107" s="10">
        <v>4</v>
      </c>
      <c r="C107" s="10">
        <v>103</v>
      </c>
      <c r="D107" s="10" t="s">
        <v>12</v>
      </c>
      <c r="E107" s="10" t="s">
        <v>132</v>
      </c>
      <c r="F107" s="10" t="s">
        <v>14</v>
      </c>
      <c r="G107" s="10" t="s">
        <v>15</v>
      </c>
      <c r="H107" s="10" t="s">
        <v>16</v>
      </c>
      <c r="I107" s="11"/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1</v>
      </c>
      <c r="AI107" s="12">
        <v>1</v>
      </c>
      <c r="AJ107" s="12">
        <v>1</v>
      </c>
      <c r="AK107" s="12">
        <v>1</v>
      </c>
      <c r="AL107" s="12">
        <v>1</v>
      </c>
      <c r="AM107" s="12">
        <v>1</v>
      </c>
      <c r="AN107" s="12">
        <v>1</v>
      </c>
      <c r="AO107" s="12">
        <v>1</v>
      </c>
      <c r="AP107" s="12">
        <v>1</v>
      </c>
      <c r="AQ107" s="12">
        <v>1</v>
      </c>
      <c r="AR107" s="12">
        <v>1</v>
      </c>
      <c r="AS107" s="12">
        <v>1</v>
      </c>
      <c r="AT107" s="15">
        <v>41952.5</v>
      </c>
      <c r="AU107" s="18">
        <v>41952.958333333336</v>
      </c>
      <c r="AV107" s="19">
        <v>0.45833333333575865</v>
      </c>
      <c r="AW107" s="19">
        <v>0.5000000000024253</v>
      </c>
      <c r="AX107" s="19" t="s">
        <v>15</v>
      </c>
      <c r="AY107" t="str">
        <f t="shared" si="2"/>
        <v>Resident</v>
      </c>
      <c r="AZ107" t="str">
        <f t="shared" si="3"/>
        <v>Y</v>
      </c>
      <c r="BB107" t="s">
        <v>154</v>
      </c>
    </row>
    <row r="108" spans="1:54" ht="15">
      <c r="A108" s="10" t="s">
        <v>11</v>
      </c>
      <c r="B108" s="10">
        <v>4</v>
      </c>
      <c r="C108" s="10">
        <v>104</v>
      </c>
      <c r="D108" s="10" t="s">
        <v>12</v>
      </c>
      <c r="E108" s="10" t="s">
        <v>134</v>
      </c>
      <c r="F108" s="10" t="s">
        <v>14</v>
      </c>
      <c r="G108" s="10" t="s">
        <v>15</v>
      </c>
      <c r="H108" s="10" t="s">
        <v>16</v>
      </c>
      <c r="I108" s="11"/>
      <c r="J108" s="55">
        <v>1</v>
      </c>
      <c r="K108" s="55">
        <v>1</v>
      </c>
      <c r="L108" s="55">
        <v>1</v>
      </c>
      <c r="M108" s="55">
        <v>1</v>
      </c>
      <c r="N108" s="55">
        <v>1</v>
      </c>
      <c r="O108" s="55">
        <v>1</v>
      </c>
      <c r="P108" s="55">
        <v>1</v>
      </c>
      <c r="Q108" s="12">
        <v>1</v>
      </c>
      <c r="R108" s="12">
        <v>1</v>
      </c>
      <c r="S108" s="12">
        <v>1</v>
      </c>
      <c r="T108" s="12">
        <v>1</v>
      </c>
      <c r="U108" s="12">
        <v>1</v>
      </c>
      <c r="V108" s="12">
        <v>1</v>
      </c>
      <c r="W108" s="12">
        <v>1</v>
      </c>
      <c r="X108" s="12">
        <v>1</v>
      </c>
      <c r="Y108" s="12">
        <v>1</v>
      </c>
      <c r="Z108" s="12">
        <v>1</v>
      </c>
      <c r="AA108" s="12">
        <v>1</v>
      </c>
      <c r="AB108" s="12">
        <v>1</v>
      </c>
      <c r="AC108" s="12">
        <v>1</v>
      </c>
      <c r="AD108" s="12">
        <v>1</v>
      </c>
      <c r="AE108" s="12">
        <v>1</v>
      </c>
      <c r="AF108" s="12">
        <v>1</v>
      </c>
      <c r="AG108" s="12">
        <v>1</v>
      </c>
      <c r="AH108" s="12">
        <v>1</v>
      </c>
      <c r="AI108" s="12">
        <v>1</v>
      </c>
      <c r="AJ108" s="12">
        <v>1</v>
      </c>
      <c r="AK108" s="12">
        <v>1</v>
      </c>
      <c r="AL108" s="12">
        <v>1</v>
      </c>
      <c r="AM108" s="12">
        <v>1</v>
      </c>
      <c r="AN108" s="12">
        <v>1</v>
      </c>
      <c r="AO108" s="12">
        <v>1</v>
      </c>
      <c r="AP108" s="12">
        <v>1</v>
      </c>
      <c r="AQ108" s="12">
        <v>1</v>
      </c>
      <c r="AR108" s="12">
        <v>1</v>
      </c>
      <c r="AS108" s="12">
        <v>1</v>
      </c>
      <c r="AT108" s="15">
        <v>41951.5</v>
      </c>
      <c r="AU108" s="18">
        <v>41952.958333333336</v>
      </c>
      <c r="AV108" s="19">
        <v>1.4583333333357587</v>
      </c>
      <c r="AW108" s="19">
        <v>1.5000000000024254</v>
      </c>
      <c r="AX108" s="19" t="s">
        <v>15</v>
      </c>
      <c r="AY108" t="str">
        <f t="shared" si="2"/>
        <v>Resident</v>
      </c>
      <c r="AZ108" t="str">
        <f t="shared" si="3"/>
        <v>Y</v>
      </c>
      <c r="BA108" t="s">
        <v>153</v>
      </c>
      <c r="BB108" t="s">
        <v>154</v>
      </c>
    </row>
    <row r="109" spans="1:54" ht="15">
      <c r="A109" s="10" t="s">
        <v>11</v>
      </c>
      <c r="B109" s="10">
        <v>4</v>
      </c>
      <c r="C109" s="10">
        <v>105</v>
      </c>
      <c r="D109" s="10" t="s">
        <v>12</v>
      </c>
      <c r="E109" s="10" t="s">
        <v>135</v>
      </c>
      <c r="F109" s="10" t="s">
        <v>14</v>
      </c>
      <c r="G109" s="10" t="s">
        <v>15</v>
      </c>
      <c r="H109" s="10" t="s">
        <v>16</v>
      </c>
      <c r="I109" s="11"/>
      <c r="J109" s="55">
        <v>1</v>
      </c>
      <c r="K109" s="55">
        <v>1</v>
      </c>
      <c r="L109" s="55">
        <v>1</v>
      </c>
      <c r="M109" s="55">
        <v>1</v>
      </c>
      <c r="N109" s="55">
        <v>1</v>
      </c>
      <c r="O109" s="55">
        <v>1</v>
      </c>
      <c r="P109" s="55">
        <v>1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2">
        <v>1</v>
      </c>
      <c r="AA109" s="12">
        <v>1</v>
      </c>
      <c r="AB109" s="12">
        <v>1</v>
      </c>
      <c r="AC109" s="12">
        <v>1</v>
      </c>
      <c r="AD109" s="12">
        <v>1</v>
      </c>
      <c r="AE109" s="12">
        <v>1</v>
      </c>
      <c r="AF109" s="12">
        <v>1</v>
      </c>
      <c r="AG109" s="12">
        <v>1</v>
      </c>
      <c r="AH109" s="12">
        <v>1</v>
      </c>
      <c r="AI109" s="12">
        <v>1</v>
      </c>
      <c r="AJ109" s="12">
        <v>1</v>
      </c>
      <c r="AK109" s="12">
        <v>1</v>
      </c>
      <c r="AL109" s="12">
        <v>1</v>
      </c>
      <c r="AM109" s="12">
        <v>1</v>
      </c>
      <c r="AN109" s="12">
        <v>1</v>
      </c>
      <c r="AO109" s="12">
        <v>1</v>
      </c>
      <c r="AP109" s="12">
        <v>1</v>
      </c>
      <c r="AQ109" s="12">
        <v>1</v>
      </c>
      <c r="AR109" s="12">
        <v>1</v>
      </c>
      <c r="AS109" s="12">
        <v>1</v>
      </c>
      <c r="AT109" s="15">
        <v>41951.5</v>
      </c>
      <c r="AU109" s="18">
        <v>41952.958333333336</v>
      </c>
      <c r="AV109" s="19">
        <v>1.4583333333357587</v>
      </c>
      <c r="AW109" s="19">
        <v>1.5000000000024254</v>
      </c>
      <c r="AX109" s="19" t="s">
        <v>15</v>
      </c>
      <c r="AY109" t="str">
        <f t="shared" si="2"/>
        <v>Resident</v>
      </c>
      <c r="AZ109" t="str">
        <f t="shared" si="3"/>
        <v>Y</v>
      </c>
      <c r="BA109" t="s">
        <v>153</v>
      </c>
      <c r="BB109" t="s">
        <v>154</v>
      </c>
    </row>
    <row r="110" spans="1:54" ht="15">
      <c r="A110" s="10" t="s">
        <v>11</v>
      </c>
      <c r="B110" s="10">
        <v>4</v>
      </c>
      <c r="C110" s="10">
        <v>106</v>
      </c>
      <c r="D110" s="10" t="s">
        <v>12</v>
      </c>
      <c r="E110" s="10" t="s">
        <v>136</v>
      </c>
      <c r="F110" s="10" t="s">
        <v>14</v>
      </c>
      <c r="G110" s="10" t="s">
        <v>15</v>
      </c>
      <c r="H110" s="10" t="s">
        <v>16</v>
      </c>
      <c r="I110" s="11"/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55">
        <v>1</v>
      </c>
      <c r="Q110" s="12">
        <v>1</v>
      </c>
      <c r="R110" s="12">
        <v>1</v>
      </c>
      <c r="S110" s="12">
        <v>1</v>
      </c>
      <c r="T110" s="12">
        <v>1</v>
      </c>
      <c r="U110" s="12">
        <v>1</v>
      </c>
      <c r="V110" s="12">
        <v>1</v>
      </c>
      <c r="W110" s="12">
        <v>1</v>
      </c>
      <c r="X110" s="12">
        <v>1</v>
      </c>
      <c r="Y110" s="12">
        <v>1</v>
      </c>
      <c r="Z110" s="12">
        <v>1</v>
      </c>
      <c r="AA110" s="12">
        <v>1</v>
      </c>
      <c r="AB110" s="12">
        <v>1</v>
      </c>
      <c r="AC110" s="12">
        <v>1</v>
      </c>
      <c r="AD110" s="12">
        <v>1</v>
      </c>
      <c r="AE110" s="12">
        <v>1</v>
      </c>
      <c r="AF110" s="12">
        <v>1</v>
      </c>
      <c r="AG110" s="12">
        <v>1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5">
        <v>41951.5</v>
      </c>
      <c r="AU110" s="18">
        <v>41952.458333333336</v>
      </c>
      <c r="AV110" s="19">
        <v>0.9583333333357587</v>
      </c>
      <c r="AW110" s="19">
        <v>1.0000000000024254</v>
      </c>
      <c r="AX110" s="19" t="s">
        <v>15</v>
      </c>
      <c r="AY110" t="str">
        <f t="shared" si="2"/>
        <v>Resident</v>
      </c>
      <c r="AZ110" t="str">
        <f t="shared" si="3"/>
        <v>Y</v>
      </c>
      <c r="BA110" t="s">
        <v>153</v>
      </c>
      <c r="BB110" t="s">
        <v>154</v>
      </c>
    </row>
    <row r="111" spans="1:54" ht="15">
      <c r="A111" s="10" t="s">
        <v>11</v>
      </c>
      <c r="B111" s="10">
        <v>4</v>
      </c>
      <c r="C111" s="10">
        <v>106</v>
      </c>
      <c r="D111" s="10" t="s">
        <v>12</v>
      </c>
      <c r="E111" s="10" t="s">
        <v>137</v>
      </c>
      <c r="F111" s="10" t="s">
        <v>14</v>
      </c>
      <c r="G111" s="10" t="s">
        <v>15</v>
      </c>
      <c r="H111" s="10" t="s">
        <v>16</v>
      </c>
      <c r="I111" s="11"/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1</v>
      </c>
      <c r="AI111" s="12">
        <v>1</v>
      </c>
      <c r="AJ111" s="12">
        <v>1</v>
      </c>
      <c r="AK111" s="12">
        <v>1</v>
      </c>
      <c r="AL111" s="12">
        <v>1</v>
      </c>
      <c r="AM111" s="12">
        <v>1</v>
      </c>
      <c r="AN111" s="12">
        <v>1</v>
      </c>
      <c r="AO111" s="12">
        <v>1</v>
      </c>
      <c r="AP111" s="12">
        <v>1</v>
      </c>
      <c r="AQ111" s="12">
        <v>1</v>
      </c>
      <c r="AR111" s="12">
        <v>1</v>
      </c>
      <c r="AS111" s="12">
        <v>1</v>
      </c>
      <c r="AT111" s="15">
        <v>41952.5</v>
      </c>
      <c r="AU111" s="18">
        <v>41952.958333333336</v>
      </c>
      <c r="AV111" s="19">
        <v>0.45833333333575865</v>
      </c>
      <c r="AW111" s="19">
        <v>0.5000000000024253</v>
      </c>
      <c r="AX111" s="19" t="s">
        <v>15</v>
      </c>
      <c r="AY111" t="str">
        <f t="shared" si="2"/>
        <v>Resident</v>
      </c>
      <c r="AZ111" t="str">
        <f t="shared" si="3"/>
        <v>Y</v>
      </c>
      <c r="BB111" t="s">
        <v>154</v>
      </c>
    </row>
    <row r="112" spans="1:53" ht="15">
      <c r="A112" s="10" t="s">
        <v>11</v>
      </c>
      <c r="B112" s="10">
        <v>4</v>
      </c>
      <c r="C112" s="10">
        <v>107</v>
      </c>
      <c r="D112" s="10" t="s">
        <v>12</v>
      </c>
      <c r="E112" s="10" t="s">
        <v>137</v>
      </c>
      <c r="F112" s="10" t="s">
        <v>14</v>
      </c>
      <c r="G112" s="10" t="s">
        <v>15</v>
      </c>
      <c r="H112" s="10" t="s">
        <v>16</v>
      </c>
      <c r="I112" s="11"/>
      <c r="J112" s="55">
        <v>0</v>
      </c>
      <c r="K112" s="55">
        <v>1</v>
      </c>
      <c r="L112" s="55">
        <v>1</v>
      </c>
      <c r="M112" s="55">
        <v>1</v>
      </c>
      <c r="N112" s="55">
        <v>1</v>
      </c>
      <c r="O112" s="55">
        <v>0</v>
      </c>
      <c r="P112" s="55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5">
        <v>41951.541666666664</v>
      </c>
      <c r="AU112" s="18">
        <v>41951.666666666664</v>
      </c>
      <c r="AV112" s="19">
        <v>0.125</v>
      </c>
      <c r="AW112" s="19">
        <v>0.16666666666666666</v>
      </c>
      <c r="AX112" s="19" t="s">
        <v>15</v>
      </c>
      <c r="AY112" t="str">
        <f t="shared" si="2"/>
        <v>Resident</v>
      </c>
      <c r="AZ112" t="str">
        <f t="shared" si="3"/>
        <v>Y</v>
      </c>
      <c r="BA112" t="s">
        <v>153</v>
      </c>
    </row>
    <row r="113" spans="1:53" ht="15">
      <c r="A113" s="10" t="s">
        <v>11</v>
      </c>
      <c r="B113" s="10">
        <v>4</v>
      </c>
      <c r="C113" s="10">
        <v>107</v>
      </c>
      <c r="D113" s="10" t="s">
        <v>12</v>
      </c>
      <c r="E113" s="10" t="s">
        <v>138</v>
      </c>
      <c r="F113" s="10" t="s">
        <v>14</v>
      </c>
      <c r="G113" s="10"/>
      <c r="H113" s="10" t="s">
        <v>16</v>
      </c>
      <c r="I113" s="11"/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12">
        <v>0</v>
      </c>
      <c r="R113" s="12">
        <v>1</v>
      </c>
      <c r="S113" s="12">
        <v>1</v>
      </c>
      <c r="T113" s="12">
        <v>1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5">
        <v>41951.833333333336</v>
      </c>
      <c r="AU113" s="18">
        <v>41951.916666666664</v>
      </c>
      <c r="AV113" s="19">
        <v>0.0833333333284827</v>
      </c>
      <c r="AW113" s="19">
        <v>0.12499999999514935</v>
      </c>
      <c r="AX113" s="19" t="s">
        <v>22</v>
      </c>
      <c r="AY113" t="str">
        <f t="shared" si="2"/>
        <v>Non-Resident Short Stay</v>
      </c>
      <c r="AZ113" t="str">
        <f t="shared" si="3"/>
        <v>Y</v>
      </c>
      <c r="BA113" t="s">
        <v>153</v>
      </c>
    </row>
    <row r="114" spans="1:52" ht="15">
      <c r="A114" s="10" t="s">
        <v>11</v>
      </c>
      <c r="B114" s="10">
        <v>4</v>
      </c>
      <c r="C114" s="10">
        <v>107</v>
      </c>
      <c r="D114" s="10" t="s">
        <v>12</v>
      </c>
      <c r="E114" s="10" t="s">
        <v>139</v>
      </c>
      <c r="F114" s="10" t="s">
        <v>14</v>
      </c>
      <c r="G114" s="10"/>
      <c r="H114" s="10" t="s">
        <v>16</v>
      </c>
      <c r="I114" s="11"/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1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5">
        <v>41952.5</v>
      </c>
      <c r="AU114" s="18">
        <v>41952.5</v>
      </c>
      <c r="AV114" s="19">
        <v>0</v>
      </c>
      <c r="AW114" s="19">
        <v>0.041666666666666664</v>
      </c>
      <c r="AX114" s="19" t="s">
        <v>22</v>
      </c>
      <c r="AY114" t="str">
        <f t="shared" si="2"/>
        <v>Non-Resident Short Stay</v>
      </c>
      <c r="AZ114" t="str">
        <f t="shared" si="3"/>
        <v>Y</v>
      </c>
    </row>
    <row r="115" spans="1:54" ht="15">
      <c r="A115" s="10" t="s">
        <v>11</v>
      </c>
      <c r="B115" s="10">
        <v>4</v>
      </c>
      <c r="C115" s="10">
        <v>107</v>
      </c>
      <c r="D115" s="10" t="s">
        <v>12</v>
      </c>
      <c r="E115" s="10" t="s">
        <v>140</v>
      </c>
      <c r="F115" s="10" t="s">
        <v>14</v>
      </c>
      <c r="G115" s="10"/>
      <c r="H115" s="10" t="s">
        <v>16</v>
      </c>
      <c r="I115" s="11"/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1</v>
      </c>
      <c r="AJ115" s="12">
        <v>1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5">
        <v>41952.541666666664</v>
      </c>
      <c r="AU115" s="18">
        <v>41952.583333333336</v>
      </c>
      <c r="AV115" s="19">
        <v>0.041666666671517305</v>
      </c>
      <c r="AW115" s="19">
        <v>0.08333333333818396</v>
      </c>
      <c r="AX115" s="19" t="s">
        <v>22</v>
      </c>
      <c r="AY115" t="str">
        <f t="shared" si="2"/>
        <v>Non-Resident Short Stay</v>
      </c>
      <c r="AZ115" t="str">
        <f t="shared" si="3"/>
        <v>Y</v>
      </c>
      <c r="BB115" t="s">
        <v>154</v>
      </c>
    </row>
    <row r="116" spans="1:54" ht="15">
      <c r="A116" s="10" t="s">
        <v>11</v>
      </c>
      <c r="B116" s="10">
        <v>4</v>
      </c>
      <c r="C116" s="10">
        <v>107</v>
      </c>
      <c r="D116" s="10" t="s">
        <v>12</v>
      </c>
      <c r="E116" s="10" t="s">
        <v>69</v>
      </c>
      <c r="F116" s="10" t="s">
        <v>14</v>
      </c>
      <c r="G116" s="10" t="s">
        <v>15</v>
      </c>
      <c r="H116" s="10" t="s">
        <v>16</v>
      </c>
      <c r="I116" s="11"/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1</v>
      </c>
      <c r="AL116" s="12">
        <v>1</v>
      </c>
      <c r="AM116" s="12">
        <v>1</v>
      </c>
      <c r="AN116" s="12">
        <v>1</v>
      </c>
      <c r="AO116" s="12">
        <v>1</v>
      </c>
      <c r="AP116" s="12">
        <v>1</v>
      </c>
      <c r="AQ116" s="12">
        <v>1</v>
      </c>
      <c r="AR116" s="12">
        <v>1</v>
      </c>
      <c r="AS116" s="12">
        <v>1</v>
      </c>
      <c r="AT116" s="15">
        <v>41952.625</v>
      </c>
      <c r="AU116" s="18">
        <v>41952.958333333336</v>
      </c>
      <c r="AV116" s="19">
        <v>0.33333333333575865</v>
      </c>
      <c r="AW116" s="19">
        <v>0.37500000000242534</v>
      </c>
      <c r="AX116" s="19" t="s">
        <v>15</v>
      </c>
      <c r="AY116" t="str">
        <f t="shared" si="2"/>
        <v>Resident</v>
      </c>
      <c r="AZ116" t="str">
        <f t="shared" si="3"/>
        <v>Y</v>
      </c>
      <c r="BB116" t="s">
        <v>154</v>
      </c>
    </row>
    <row r="117" spans="1:54" ht="15">
      <c r="A117" s="10" t="s">
        <v>11</v>
      </c>
      <c r="B117" s="10">
        <v>4</v>
      </c>
      <c r="C117" s="10">
        <v>108</v>
      </c>
      <c r="D117" s="10" t="s">
        <v>12</v>
      </c>
      <c r="E117" s="10" t="s">
        <v>136</v>
      </c>
      <c r="F117" s="10" t="s">
        <v>14</v>
      </c>
      <c r="G117" s="10" t="s">
        <v>15</v>
      </c>
      <c r="H117" s="10" t="s">
        <v>16</v>
      </c>
      <c r="I117" s="11"/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1</v>
      </c>
      <c r="AL117" s="12">
        <v>1</v>
      </c>
      <c r="AM117" s="12">
        <v>1</v>
      </c>
      <c r="AN117" s="12">
        <v>1</v>
      </c>
      <c r="AO117" s="12">
        <v>1</v>
      </c>
      <c r="AP117" s="12">
        <v>1</v>
      </c>
      <c r="AQ117" s="12">
        <v>1</v>
      </c>
      <c r="AR117" s="12">
        <v>1</v>
      </c>
      <c r="AS117" s="12">
        <v>1</v>
      </c>
      <c r="AT117" s="15">
        <v>41952.625</v>
      </c>
      <c r="AU117" s="18">
        <v>41952.958333333336</v>
      </c>
      <c r="AV117" s="19">
        <v>0.33333333333575865</v>
      </c>
      <c r="AW117" s="19">
        <v>0.37500000000242534</v>
      </c>
      <c r="AX117" s="19" t="s">
        <v>15</v>
      </c>
      <c r="AY117" t="str">
        <f t="shared" si="2"/>
        <v>Resident</v>
      </c>
      <c r="AZ117" t="str">
        <f t="shared" si="3"/>
        <v>Y</v>
      </c>
      <c r="BB117" t="s">
        <v>154</v>
      </c>
    </row>
    <row r="118" spans="1:53" ht="15">
      <c r="A118" s="10" t="s">
        <v>11</v>
      </c>
      <c r="B118" s="10">
        <v>4</v>
      </c>
      <c r="C118" s="10">
        <v>109</v>
      </c>
      <c r="D118" s="10" t="s">
        <v>12</v>
      </c>
      <c r="E118" s="10" t="s">
        <v>141</v>
      </c>
      <c r="F118" s="10" t="s">
        <v>14</v>
      </c>
      <c r="G118" s="10" t="s">
        <v>15</v>
      </c>
      <c r="H118" s="10" t="s">
        <v>16</v>
      </c>
      <c r="I118" s="11"/>
      <c r="J118" s="55">
        <v>1</v>
      </c>
      <c r="K118" s="55">
        <v>1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5">
        <v>41951.5</v>
      </c>
      <c r="AU118" s="18">
        <v>41951.541666666664</v>
      </c>
      <c r="AV118" s="19">
        <v>0.04166666666424135</v>
      </c>
      <c r="AW118" s="19">
        <v>0.083333333330908</v>
      </c>
      <c r="AX118" s="19" t="s">
        <v>15</v>
      </c>
      <c r="AY118" t="str">
        <f t="shared" si="2"/>
        <v>Resident</v>
      </c>
      <c r="AZ118" t="str">
        <f t="shared" si="3"/>
        <v>Y</v>
      </c>
      <c r="BA118" t="s">
        <v>153</v>
      </c>
    </row>
    <row r="119" spans="1:54" ht="15">
      <c r="A119" s="10" t="s">
        <v>11</v>
      </c>
      <c r="B119" s="10">
        <v>4</v>
      </c>
      <c r="C119" s="10">
        <v>109</v>
      </c>
      <c r="D119" s="10" t="s">
        <v>12</v>
      </c>
      <c r="E119" s="10" t="s">
        <v>141</v>
      </c>
      <c r="F119" s="10" t="s">
        <v>14</v>
      </c>
      <c r="G119" s="10" t="s">
        <v>15</v>
      </c>
      <c r="H119" s="10" t="s">
        <v>16</v>
      </c>
      <c r="I119" s="11"/>
      <c r="J119" s="55">
        <v>0</v>
      </c>
      <c r="K119" s="55">
        <v>0</v>
      </c>
      <c r="L119" s="55">
        <v>0</v>
      </c>
      <c r="M119" s="55">
        <v>1</v>
      </c>
      <c r="N119" s="55">
        <v>1</v>
      </c>
      <c r="O119" s="55">
        <v>1</v>
      </c>
      <c r="P119" s="55">
        <v>1</v>
      </c>
      <c r="Q119" s="12">
        <v>1</v>
      </c>
      <c r="R119" s="12">
        <v>1</v>
      </c>
      <c r="S119" s="12">
        <v>1</v>
      </c>
      <c r="T119" s="12">
        <v>1</v>
      </c>
      <c r="U119" s="12">
        <v>1</v>
      </c>
      <c r="V119" s="12">
        <v>1</v>
      </c>
      <c r="W119" s="12">
        <v>1</v>
      </c>
      <c r="X119" s="12">
        <v>1</v>
      </c>
      <c r="Y119" s="12">
        <v>1</v>
      </c>
      <c r="Z119" s="12">
        <v>1</v>
      </c>
      <c r="AA119" s="12">
        <v>1</v>
      </c>
      <c r="AB119" s="12">
        <v>1</v>
      </c>
      <c r="AC119" s="12">
        <v>1</v>
      </c>
      <c r="AD119" s="12">
        <v>1</v>
      </c>
      <c r="AE119" s="12">
        <v>1</v>
      </c>
      <c r="AF119" s="12">
        <v>1</v>
      </c>
      <c r="AG119" s="12">
        <v>1</v>
      </c>
      <c r="AH119" s="12">
        <v>1</v>
      </c>
      <c r="AI119" s="12">
        <v>1</v>
      </c>
      <c r="AJ119" s="12">
        <v>1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5">
        <v>41951.625</v>
      </c>
      <c r="AU119" s="18">
        <v>41952.583333333336</v>
      </c>
      <c r="AV119" s="19">
        <v>0.9583333333357587</v>
      </c>
      <c r="AW119" s="19">
        <v>1.0000000000024254</v>
      </c>
      <c r="AX119" s="19" t="s">
        <v>15</v>
      </c>
      <c r="AY119" t="str">
        <f t="shared" si="2"/>
        <v>Resident</v>
      </c>
      <c r="AZ119" t="str">
        <f t="shared" si="3"/>
        <v>Y</v>
      </c>
      <c r="BA119" t="s">
        <v>153</v>
      </c>
      <c r="BB119" t="s">
        <v>154</v>
      </c>
    </row>
    <row r="120" spans="1:52" ht="15">
      <c r="A120" s="10" t="s">
        <v>11</v>
      </c>
      <c r="B120" s="10">
        <v>4</v>
      </c>
      <c r="C120" s="10">
        <v>109</v>
      </c>
      <c r="D120" s="10" t="s">
        <v>12</v>
      </c>
      <c r="E120" s="10" t="s">
        <v>142</v>
      </c>
      <c r="F120" s="10" t="s">
        <v>14</v>
      </c>
      <c r="G120" s="10"/>
      <c r="H120" s="10" t="s">
        <v>16</v>
      </c>
      <c r="I120" s="11"/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1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5">
        <v>41952.666666666664</v>
      </c>
      <c r="AU120" s="18">
        <v>41952.666666666664</v>
      </c>
      <c r="AV120" s="19">
        <v>0</v>
      </c>
      <c r="AW120" s="19">
        <v>0.041666666666666664</v>
      </c>
      <c r="AX120" s="19" t="s">
        <v>22</v>
      </c>
      <c r="AY120" t="str">
        <f t="shared" si="2"/>
        <v>Non-Resident Short Stay</v>
      </c>
      <c r="AZ120" t="str">
        <f t="shared" si="3"/>
        <v>Y</v>
      </c>
    </row>
    <row r="121" spans="1:54" ht="15">
      <c r="A121" s="10" t="s">
        <v>11</v>
      </c>
      <c r="B121" s="10">
        <v>4</v>
      </c>
      <c r="C121" s="10">
        <v>109</v>
      </c>
      <c r="D121" s="10" t="s">
        <v>12</v>
      </c>
      <c r="E121" s="10" t="s">
        <v>143</v>
      </c>
      <c r="F121" s="10" t="s">
        <v>14</v>
      </c>
      <c r="G121" s="10"/>
      <c r="H121" s="10" t="s">
        <v>16</v>
      </c>
      <c r="I121" s="11"/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1</v>
      </c>
      <c r="AN121" s="12">
        <v>1</v>
      </c>
      <c r="AO121" s="12">
        <v>1</v>
      </c>
      <c r="AP121" s="12">
        <v>1</v>
      </c>
      <c r="AQ121" s="12">
        <v>1</v>
      </c>
      <c r="AR121" s="12">
        <v>1</v>
      </c>
      <c r="AS121" s="12">
        <v>1</v>
      </c>
      <c r="AT121" s="15">
        <v>41952.708333333336</v>
      </c>
      <c r="AU121" s="18">
        <v>41952.958333333336</v>
      </c>
      <c r="AV121" s="19">
        <v>0.25</v>
      </c>
      <c r="AW121" s="19">
        <v>0.2916666666666667</v>
      </c>
      <c r="AX121" s="19" t="s">
        <v>15</v>
      </c>
      <c r="AY121" t="str">
        <f t="shared" si="2"/>
        <v>Non-Resident Long Stay</v>
      </c>
      <c r="AZ121" t="str">
        <f t="shared" si="3"/>
        <v>Y</v>
      </c>
      <c r="BB121" t="s">
        <v>154</v>
      </c>
    </row>
    <row r="122" spans="1:53" ht="15">
      <c r="A122" s="10" t="s">
        <v>11</v>
      </c>
      <c r="B122" s="10">
        <v>4</v>
      </c>
      <c r="C122" s="10">
        <v>110</v>
      </c>
      <c r="D122" s="10" t="s">
        <v>12</v>
      </c>
      <c r="E122" s="10" t="s">
        <v>144</v>
      </c>
      <c r="F122" s="10" t="s">
        <v>14</v>
      </c>
      <c r="G122" s="10" t="s">
        <v>15</v>
      </c>
      <c r="H122" s="10" t="s">
        <v>16</v>
      </c>
      <c r="I122" s="11"/>
      <c r="J122" s="55">
        <v>1</v>
      </c>
      <c r="K122" s="55">
        <v>1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5">
        <v>41951.5</v>
      </c>
      <c r="AU122" s="18">
        <v>41951.541666666664</v>
      </c>
      <c r="AV122" s="19">
        <v>0.04166666666424135</v>
      </c>
      <c r="AW122" s="19">
        <v>0.083333333330908</v>
      </c>
      <c r="AX122" s="19" t="s">
        <v>15</v>
      </c>
      <c r="AY122" t="str">
        <f t="shared" si="2"/>
        <v>Resident</v>
      </c>
      <c r="AZ122" t="str">
        <f t="shared" si="3"/>
        <v>Y</v>
      </c>
      <c r="BA122" t="s">
        <v>153</v>
      </c>
    </row>
    <row r="123" spans="1:53" ht="15">
      <c r="A123" s="10" t="s">
        <v>11</v>
      </c>
      <c r="B123" s="10">
        <v>4</v>
      </c>
      <c r="C123" s="10">
        <v>110</v>
      </c>
      <c r="D123" s="10" t="s">
        <v>12</v>
      </c>
      <c r="E123" s="10" t="s">
        <v>144</v>
      </c>
      <c r="F123" s="10" t="s">
        <v>14</v>
      </c>
      <c r="G123" s="10" t="s">
        <v>15</v>
      </c>
      <c r="H123" s="10" t="s">
        <v>16</v>
      </c>
      <c r="I123" s="11"/>
      <c r="J123" s="55">
        <v>0</v>
      </c>
      <c r="K123" s="55">
        <v>0</v>
      </c>
      <c r="L123" s="55">
        <v>1</v>
      </c>
      <c r="M123" s="55">
        <v>1</v>
      </c>
      <c r="N123" s="55">
        <v>1</v>
      </c>
      <c r="O123" s="55">
        <v>0</v>
      </c>
      <c r="P123" s="55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5">
        <v>41951.583333333336</v>
      </c>
      <c r="AU123" s="18">
        <v>41951.666666666664</v>
      </c>
      <c r="AV123" s="19">
        <v>0.0833333333284827</v>
      </c>
      <c r="AW123" s="19">
        <v>0.12499999999514935</v>
      </c>
      <c r="AX123" s="19" t="s">
        <v>15</v>
      </c>
      <c r="AY123" t="str">
        <f t="shared" si="2"/>
        <v>Resident</v>
      </c>
      <c r="AZ123" t="str">
        <f t="shared" si="3"/>
        <v>Y</v>
      </c>
      <c r="BA123" t="s">
        <v>153</v>
      </c>
    </row>
    <row r="124" spans="1:54" ht="15">
      <c r="A124" s="10" t="s">
        <v>11</v>
      </c>
      <c r="B124" s="10">
        <v>4</v>
      </c>
      <c r="C124" s="10">
        <v>110</v>
      </c>
      <c r="D124" s="10" t="s">
        <v>12</v>
      </c>
      <c r="E124" s="10" t="s">
        <v>137</v>
      </c>
      <c r="F124" s="10" t="s">
        <v>14</v>
      </c>
      <c r="G124" s="10" t="s">
        <v>15</v>
      </c>
      <c r="H124" s="10" t="s">
        <v>16</v>
      </c>
      <c r="I124" s="11"/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12">
        <v>1</v>
      </c>
      <c r="R124" s="12">
        <v>1</v>
      </c>
      <c r="S124" s="12">
        <v>1</v>
      </c>
      <c r="T124" s="12">
        <v>1</v>
      </c>
      <c r="U124" s="12">
        <v>1</v>
      </c>
      <c r="V124" s="12">
        <v>1</v>
      </c>
      <c r="W124" s="12">
        <v>1</v>
      </c>
      <c r="X124" s="12">
        <v>1</v>
      </c>
      <c r="Y124" s="12">
        <v>1</v>
      </c>
      <c r="Z124" s="12">
        <v>1</v>
      </c>
      <c r="AA124" s="12">
        <v>1</v>
      </c>
      <c r="AB124" s="12">
        <v>1</v>
      </c>
      <c r="AC124" s="12">
        <v>1</v>
      </c>
      <c r="AD124" s="12">
        <v>1</v>
      </c>
      <c r="AE124" s="12">
        <v>1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5">
        <v>41951.791666666664</v>
      </c>
      <c r="AU124" s="18">
        <v>41952.375</v>
      </c>
      <c r="AV124" s="19">
        <v>0.5833333333357587</v>
      </c>
      <c r="AW124" s="19">
        <v>0.6250000000024253</v>
      </c>
      <c r="AX124" s="19" t="s">
        <v>15</v>
      </c>
      <c r="AY124" t="str">
        <f t="shared" si="2"/>
        <v>Resident</v>
      </c>
      <c r="AZ124" t="str">
        <f t="shared" si="3"/>
        <v>Y</v>
      </c>
      <c r="BA124" t="s">
        <v>153</v>
      </c>
      <c r="BB124" t="s">
        <v>154</v>
      </c>
    </row>
    <row r="125" spans="1:54" ht="15">
      <c r="A125" s="10" t="s">
        <v>11</v>
      </c>
      <c r="B125" s="10">
        <v>4</v>
      </c>
      <c r="C125" s="10">
        <v>110</v>
      </c>
      <c r="D125" s="10" t="s">
        <v>12</v>
      </c>
      <c r="E125" s="10" t="s">
        <v>145</v>
      </c>
      <c r="F125" s="10" t="s">
        <v>14</v>
      </c>
      <c r="G125" s="10"/>
      <c r="H125" s="10" t="s">
        <v>16</v>
      </c>
      <c r="I125" s="11"/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1</v>
      </c>
      <c r="AG125" s="12">
        <v>1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5">
        <v>41952.416666666664</v>
      </c>
      <c r="AU125" s="18">
        <v>41952.458333333336</v>
      </c>
      <c r="AV125" s="19">
        <v>0.041666666671517305</v>
      </c>
      <c r="AW125" s="19">
        <v>0.08333333333818396</v>
      </c>
      <c r="AX125" s="19" t="s">
        <v>22</v>
      </c>
      <c r="AY125" t="str">
        <f t="shared" si="2"/>
        <v>Non-Resident Short Stay</v>
      </c>
      <c r="AZ125" t="str">
        <f t="shared" si="3"/>
        <v>Y</v>
      </c>
      <c r="BB125" t="s">
        <v>154</v>
      </c>
    </row>
    <row r="126" spans="1:54" ht="15">
      <c r="A126" s="10" t="s">
        <v>11</v>
      </c>
      <c r="B126" s="10">
        <v>4</v>
      </c>
      <c r="C126" s="10">
        <v>110</v>
      </c>
      <c r="D126" s="10" t="s">
        <v>12</v>
      </c>
      <c r="E126" s="10" t="s">
        <v>77</v>
      </c>
      <c r="F126" s="10" t="s">
        <v>14</v>
      </c>
      <c r="G126" s="10" t="s">
        <v>15</v>
      </c>
      <c r="H126" s="10" t="s">
        <v>16</v>
      </c>
      <c r="I126" s="11"/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5">
        <v>41952.5</v>
      </c>
      <c r="AU126" s="18">
        <v>41952.541666666664</v>
      </c>
      <c r="AV126" s="19">
        <v>0.04166666666424135</v>
      </c>
      <c r="AW126" s="19">
        <v>0.083333333330908</v>
      </c>
      <c r="AX126" s="19" t="s">
        <v>15</v>
      </c>
      <c r="AY126" t="str">
        <f t="shared" si="2"/>
        <v>Resident</v>
      </c>
      <c r="AZ126" t="str">
        <f t="shared" si="3"/>
        <v>Y</v>
      </c>
      <c r="BB126" t="s">
        <v>154</v>
      </c>
    </row>
    <row r="127" spans="1:54" ht="15">
      <c r="A127" s="10" t="s">
        <v>11</v>
      </c>
      <c r="B127" s="10">
        <v>4</v>
      </c>
      <c r="C127" s="10">
        <v>111</v>
      </c>
      <c r="D127" s="10" t="s">
        <v>12</v>
      </c>
      <c r="E127" s="10" t="s">
        <v>146</v>
      </c>
      <c r="F127" s="10" t="s">
        <v>14</v>
      </c>
      <c r="G127" s="10" t="s">
        <v>15</v>
      </c>
      <c r="H127" s="10" t="s">
        <v>16</v>
      </c>
      <c r="I127" s="11"/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12">
        <v>1</v>
      </c>
      <c r="R127" s="12">
        <v>1</v>
      </c>
      <c r="S127" s="12">
        <v>1</v>
      </c>
      <c r="T127" s="12">
        <v>1</v>
      </c>
      <c r="U127" s="12">
        <v>1</v>
      </c>
      <c r="V127" s="12">
        <v>1</v>
      </c>
      <c r="W127" s="12">
        <v>1</v>
      </c>
      <c r="X127" s="12">
        <v>1</v>
      </c>
      <c r="Y127" s="12">
        <v>1</v>
      </c>
      <c r="Z127" s="12">
        <v>1</v>
      </c>
      <c r="AA127" s="12">
        <v>1</v>
      </c>
      <c r="AB127" s="12">
        <v>1</v>
      </c>
      <c r="AC127" s="12">
        <v>1</v>
      </c>
      <c r="AD127" s="12">
        <v>1</v>
      </c>
      <c r="AE127" s="12">
        <v>1</v>
      </c>
      <c r="AF127" s="12">
        <v>1</v>
      </c>
      <c r="AG127" s="12">
        <v>1</v>
      </c>
      <c r="AH127" s="12">
        <v>1</v>
      </c>
      <c r="AI127" s="12">
        <v>1</v>
      </c>
      <c r="AJ127" s="12">
        <v>1</v>
      </c>
      <c r="AK127" s="12">
        <v>1</v>
      </c>
      <c r="AL127" s="12">
        <v>1</v>
      </c>
      <c r="AM127" s="12">
        <v>1</v>
      </c>
      <c r="AN127" s="12">
        <v>1</v>
      </c>
      <c r="AO127" s="12">
        <v>1</v>
      </c>
      <c r="AP127" s="12">
        <v>1</v>
      </c>
      <c r="AQ127" s="12">
        <v>1</v>
      </c>
      <c r="AR127" s="12">
        <v>1</v>
      </c>
      <c r="AS127" s="12">
        <v>1</v>
      </c>
      <c r="AT127" s="15">
        <v>41951.5</v>
      </c>
      <c r="AU127" s="18">
        <v>41952.958333333336</v>
      </c>
      <c r="AV127" s="19">
        <v>1.4583333333357587</v>
      </c>
      <c r="AW127" s="19">
        <v>1.5000000000024254</v>
      </c>
      <c r="AX127" s="19" t="s">
        <v>15</v>
      </c>
      <c r="AY127" t="str">
        <f t="shared" si="2"/>
        <v>Resident</v>
      </c>
      <c r="AZ127" t="str">
        <f t="shared" si="3"/>
        <v>Y</v>
      </c>
      <c r="BA127" t="s">
        <v>153</v>
      </c>
      <c r="BB127" t="s">
        <v>154</v>
      </c>
    </row>
    <row r="128" spans="1:53" ht="15">
      <c r="A128" s="10" t="s">
        <v>11</v>
      </c>
      <c r="B128" s="10">
        <v>4</v>
      </c>
      <c r="C128" s="10">
        <v>112</v>
      </c>
      <c r="D128" s="10" t="s">
        <v>12</v>
      </c>
      <c r="E128" s="10" t="s">
        <v>72</v>
      </c>
      <c r="F128" s="10" t="s">
        <v>14</v>
      </c>
      <c r="G128" s="10" t="s">
        <v>15</v>
      </c>
      <c r="H128" s="10" t="s">
        <v>16</v>
      </c>
      <c r="I128" s="11"/>
      <c r="J128" s="55">
        <v>1</v>
      </c>
      <c r="K128" s="55">
        <v>1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5">
        <v>41951.5</v>
      </c>
      <c r="AU128" s="18">
        <v>41951.541666666664</v>
      </c>
      <c r="AV128" s="19">
        <v>0.04166666666424135</v>
      </c>
      <c r="AW128" s="19">
        <v>0.083333333330908</v>
      </c>
      <c r="AX128" s="19" t="s">
        <v>15</v>
      </c>
      <c r="AY128" t="str">
        <f t="shared" si="2"/>
        <v>Resident</v>
      </c>
      <c r="AZ128" t="str">
        <f t="shared" si="3"/>
        <v>Y</v>
      </c>
      <c r="BA128" t="s">
        <v>153</v>
      </c>
    </row>
    <row r="129" spans="1:54" ht="15">
      <c r="A129" s="10" t="s">
        <v>11</v>
      </c>
      <c r="B129" s="10">
        <v>4</v>
      </c>
      <c r="C129" s="10">
        <v>112</v>
      </c>
      <c r="D129" s="10" t="s">
        <v>12</v>
      </c>
      <c r="E129" s="10" t="s">
        <v>72</v>
      </c>
      <c r="F129" s="10" t="s">
        <v>14</v>
      </c>
      <c r="G129" s="10" t="s">
        <v>15</v>
      </c>
      <c r="H129" s="10" t="s">
        <v>16</v>
      </c>
      <c r="I129" s="11"/>
      <c r="J129" s="55">
        <v>0</v>
      </c>
      <c r="K129" s="55">
        <v>0</v>
      </c>
      <c r="L129" s="55">
        <v>0</v>
      </c>
      <c r="M129" s="55">
        <v>1</v>
      </c>
      <c r="N129" s="55">
        <v>1</v>
      </c>
      <c r="O129" s="55">
        <v>1</v>
      </c>
      <c r="P129" s="55">
        <v>1</v>
      </c>
      <c r="Q129" s="12">
        <v>1</v>
      </c>
      <c r="R129" s="12">
        <v>1</v>
      </c>
      <c r="S129" s="12">
        <v>1</v>
      </c>
      <c r="T129" s="12">
        <v>1</v>
      </c>
      <c r="U129" s="12">
        <v>1</v>
      </c>
      <c r="V129" s="12">
        <v>1</v>
      </c>
      <c r="W129" s="12">
        <v>1</v>
      </c>
      <c r="X129" s="12">
        <v>1</v>
      </c>
      <c r="Y129" s="12">
        <v>1</v>
      </c>
      <c r="Z129" s="12">
        <v>1</v>
      </c>
      <c r="AA129" s="12">
        <v>1</v>
      </c>
      <c r="AB129" s="12">
        <v>1</v>
      </c>
      <c r="AC129" s="12">
        <v>1</v>
      </c>
      <c r="AD129" s="12">
        <v>1</v>
      </c>
      <c r="AE129" s="12">
        <v>1</v>
      </c>
      <c r="AF129" s="12">
        <v>1</v>
      </c>
      <c r="AG129" s="12">
        <v>1</v>
      </c>
      <c r="AH129" s="12">
        <v>1</v>
      </c>
      <c r="AI129" s="12">
        <v>1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5">
        <v>41951.625</v>
      </c>
      <c r="AU129" s="18">
        <v>41952.541666666664</v>
      </c>
      <c r="AV129" s="19">
        <v>0.9166666666642413</v>
      </c>
      <c r="AW129" s="19">
        <v>0.958333333330908</v>
      </c>
      <c r="AX129" s="19" t="s">
        <v>15</v>
      </c>
      <c r="AY129" t="str">
        <f t="shared" si="2"/>
        <v>Resident</v>
      </c>
      <c r="AZ129" t="str">
        <f t="shared" si="3"/>
        <v>Y</v>
      </c>
      <c r="BA129" t="s">
        <v>153</v>
      </c>
      <c r="BB129" t="s">
        <v>154</v>
      </c>
    </row>
    <row r="130" spans="1:52" ht="15">
      <c r="A130" s="10" t="s">
        <v>11</v>
      </c>
      <c r="B130" s="10">
        <v>4</v>
      </c>
      <c r="C130" s="10">
        <v>112</v>
      </c>
      <c r="D130" s="10" t="s">
        <v>12</v>
      </c>
      <c r="E130" s="10" t="s">
        <v>147</v>
      </c>
      <c r="F130" s="10" t="s">
        <v>14</v>
      </c>
      <c r="G130" s="10"/>
      <c r="H130" s="10" t="s">
        <v>16</v>
      </c>
      <c r="I130" s="11"/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1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5">
        <v>41952.625</v>
      </c>
      <c r="AU130" s="18">
        <v>41952.625</v>
      </c>
      <c r="AV130" s="19">
        <v>0</v>
      </c>
      <c r="AW130" s="19">
        <v>0.041666666666666664</v>
      </c>
      <c r="AX130" s="19" t="s">
        <v>22</v>
      </c>
      <c r="AY130" t="str">
        <f t="shared" si="2"/>
        <v>Non-Resident Short Stay</v>
      </c>
      <c r="AZ130" t="str">
        <f t="shared" si="3"/>
        <v>Y</v>
      </c>
    </row>
    <row r="131" spans="1:54" ht="15">
      <c r="A131" s="10" t="s">
        <v>11</v>
      </c>
      <c r="B131" s="10">
        <v>4</v>
      </c>
      <c r="C131" s="10">
        <v>112</v>
      </c>
      <c r="D131" s="10" t="s">
        <v>12</v>
      </c>
      <c r="E131" s="10" t="s">
        <v>85</v>
      </c>
      <c r="F131" s="10" t="s">
        <v>14</v>
      </c>
      <c r="G131" s="10" t="s">
        <v>15</v>
      </c>
      <c r="H131" s="10" t="s">
        <v>16</v>
      </c>
      <c r="I131" s="11"/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1</v>
      </c>
      <c r="AO131" s="12">
        <v>1</v>
      </c>
      <c r="AP131" s="12">
        <v>1</v>
      </c>
      <c r="AQ131" s="12">
        <v>1</v>
      </c>
      <c r="AR131" s="12">
        <v>1</v>
      </c>
      <c r="AS131" s="12">
        <v>1</v>
      </c>
      <c r="AT131" s="15">
        <v>41952.75</v>
      </c>
      <c r="AU131" s="18">
        <v>41952.958333333336</v>
      </c>
      <c r="AV131" s="19">
        <v>0.20833333333575865</v>
      </c>
      <c r="AW131" s="19">
        <v>0.25000000000242534</v>
      </c>
      <c r="AX131" s="19" t="s">
        <v>15</v>
      </c>
      <c r="AY131" t="str">
        <f>IF(AX131="","",IF(OR(G131="Disabled",G131="Special",G131="Car Club"),"Other",IF(G131="Resident","Resident",IF(G131="Business","Business",IF(SUM(J131:AS131)&lt;=4,"Non-Resident Short Stay",IF(SUM(J131:AS131)&gt;4,"Non-Resident Long Stay","N/A"))))))</f>
        <v>Resident</v>
      </c>
      <c r="AZ131" t="str">
        <f>IF(OR(D131="RES",D131="SY"),"Y","")</f>
        <v>Y</v>
      </c>
      <c r="BB131" t="s">
        <v>154</v>
      </c>
    </row>
    <row r="132" spans="1:52" ht="15">
      <c r="A132" s="10" t="s">
        <v>11</v>
      </c>
      <c r="B132" s="10">
        <v>4</v>
      </c>
      <c r="C132" s="10">
        <v>113</v>
      </c>
      <c r="D132" s="10" t="s">
        <v>42</v>
      </c>
      <c r="E132" s="10" t="s">
        <v>16</v>
      </c>
      <c r="F132" s="10"/>
      <c r="G132" s="10"/>
      <c r="H132" s="10" t="s">
        <v>16</v>
      </c>
      <c r="I132" s="11"/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5"/>
      <c r="AU132" s="18" t="s">
        <v>16</v>
      </c>
      <c r="AV132" s="19" t="s">
        <v>16</v>
      </c>
      <c r="AW132" s="19" t="s">
        <v>16</v>
      </c>
      <c r="AX132" s="19"/>
      <c r="AY132">
        <f>IF(AX132="","",IF(OR(G132="Disabled",G132="Special",G132="Car Club"),"Other",IF(G132="Resident","Resident",IF(G132="Business","Business",IF(SUM(J132:AS132)&lt;=4,"Non-Resident Short Stay",IF(SUM(J132:AS132)&gt;4,"Non-Resident Long Stay","N/A"))))))</f>
      </c>
      <c r="AZ132">
        <f>IF(OR(D132="RES",D132="SY"),"Y","")</f>
      </c>
    </row>
  </sheetData>
  <sheetProtection/>
  <autoFilter ref="A1:BB13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16384" width="9.140625" style="29" customWidth="1"/>
  </cols>
  <sheetData>
    <row r="1" spans="1:34" s="23" customFormat="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23" customFormat="1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4" t="s">
        <v>158</v>
      </c>
      <c r="M2" s="21"/>
      <c r="N2" s="21"/>
      <c r="O2" s="21"/>
      <c r="P2" s="25"/>
      <c r="Q2" s="25"/>
      <c r="R2" s="25"/>
      <c r="S2" s="21"/>
      <c r="T2" s="21"/>
      <c r="U2" s="21"/>
      <c r="V2" s="21"/>
      <c r="W2" s="21"/>
      <c r="X2" s="24" t="s">
        <v>158</v>
      </c>
      <c r="Y2" s="27"/>
      <c r="Z2" s="26"/>
      <c r="AA2" s="27"/>
      <c r="AB2" s="27"/>
      <c r="AC2" s="27"/>
      <c r="AD2" s="27"/>
      <c r="AE2" s="27"/>
      <c r="AF2" s="27"/>
      <c r="AG2" s="27"/>
      <c r="AH2" s="27"/>
    </row>
    <row r="3" spans="1:34" s="23" customFormat="1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4" t="s">
        <v>159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4" t="s">
        <v>159</v>
      </c>
      <c r="Y3" s="29"/>
      <c r="Z3" s="26" t="s">
        <v>11</v>
      </c>
      <c r="AA3" s="29"/>
      <c r="AB3" s="29"/>
      <c r="AC3" s="29"/>
      <c r="AD3" s="29"/>
      <c r="AE3" s="29"/>
      <c r="AF3" s="29"/>
      <c r="AG3" s="29"/>
      <c r="AH3" s="29"/>
    </row>
    <row r="4" spans="1:50" s="23" customFormat="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Details'!C8</f>
        <v>Zone Z1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 t="str">
        <f>'Job Details'!C8</f>
        <v>Zone Z1</v>
      </c>
      <c r="Y4" s="29"/>
      <c r="Z4" s="32" t="s">
        <v>161</v>
      </c>
      <c r="AA4" s="33">
        <v>0</v>
      </c>
      <c r="AB4" s="33">
        <v>0.041666666666666664</v>
      </c>
      <c r="AC4" s="33">
        <v>0.08333333333333333</v>
      </c>
      <c r="AD4" s="33">
        <v>0.125</v>
      </c>
      <c r="AE4" s="33">
        <v>0.16666666666666666</v>
      </c>
      <c r="AF4" s="33">
        <v>0.20833333333333331</v>
      </c>
      <c r="AG4" s="33">
        <v>0.24999999999999997</v>
      </c>
      <c r="AH4" s="33">
        <v>0.29166666666666663</v>
      </c>
      <c r="AI4" s="34">
        <v>0.3333333333333333</v>
      </c>
      <c r="AJ4" s="34">
        <v>0.375</v>
      </c>
      <c r="AK4" s="34">
        <v>0.4166666666666667</v>
      </c>
      <c r="AL4" s="34">
        <v>0.45833333333333337</v>
      </c>
      <c r="AM4" s="34">
        <v>0.5</v>
      </c>
      <c r="AN4" s="34">
        <v>0.5416666666666666</v>
      </c>
      <c r="AO4" s="34">
        <v>0.5833333333333333</v>
      </c>
      <c r="AP4" s="34">
        <v>0.6249999999999999</v>
      </c>
      <c r="AQ4" s="34">
        <v>0.6666666666666665</v>
      </c>
      <c r="AR4" s="34">
        <v>0.7083333333333331</v>
      </c>
      <c r="AS4" s="34">
        <v>0.7499999999999998</v>
      </c>
      <c r="AT4" s="34">
        <v>0.7916666666666664</v>
      </c>
      <c r="AU4" s="34">
        <v>0.833333333333333</v>
      </c>
      <c r="AV4" s="34">
        <v>0.8749999999999997</v>
      </c>
      <c r="AW4" s="34">
        <v>0.9166666666666663</v>
      </c>
      <c r="AX4" s="34">
        <v>0.9583333333333329</v>
      </c>
    </row>
    <row r="5" spans="1:62" s="23" customFormat="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29"/>
      <c r="Z5" s="37" t="s">
        <v>15</v>
      </c>
      <c r="AA5" s="38">
        <v>17</v>
      </c>
      <c r="AB5" s="38">
        <v>17</v>
      </c>
      <c r="AC5" s="38">
        <v>17</v>
      </c>
      <c r="AD5" s="38">
        <v>17</v>
      </c>
      <c r="AE5" s="38">
        <v>17</v>
      </c>
      <c r="AF5" s="38">
        <v>17</v>
      </c>
      <c r="AG5" s="38">
        <v>16</v>
      </c>
      <c r="AH5" s="38">
        <v>16</v>
      </c>
      <c r="AI5" s="27">
        <v>14</v>
      </c>
      <c r="AJ5" s="27">
        <v>15</v>
      </c>
      <c r="AK5" s="27">
        <v>12</v>
      </c>
      <c r="AL5" s="27">
        <v>12</v>
      </c>
      <c r="AM5" s="27">
        <v>12</v>
      </c>
      <c r="AN5" s="27">
        <v>12</v>
      </c>
      <c r="AO5" s="27">
        <v>12</v>
      </c>
      <c r="AP5" s="27">
        <v>10</v>
      </c>
      <c r="AQ5" s="27">
        <v>10</v>
      </c>
      <c r="AR5" s="27">
        <v>10</v>
      </c>
      <c r="AS5" s="27">
        <v>10</v>
      </c>
      <c r="AT5" s="27">
        <v>12</v>
      </c>
      <c r="AU5" s="27">
        <v>8</v>
      </c>
      <c r="AV5" s="27">
        <v>8</v>
      </c>
      <c r="AW5" s="27">
        <v>8</v>
      </c>
      <c r="AX5" s="27">
        <v>8</v>
      </c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 s="27" customFormat="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36"/>
      <c r="P6" s="39"/>
      <c r="Q6" s="39"/>
      <c r="R6" s="39"/>
      <c r="S6" s="39"/>
      <c r="T6" s="39"/>
      <c r="U6" s="39"/>
      <c r="V6" s="39"/>
      <c r="W6" s="39"/>
      <c r="X6" s="39"/>
      <c r="Y6" s="29"/>
      <c r="Z6" s="37" t="s">
        <v>156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27">
        <v>1</v>
      </c>
      <c r="AJ6" s="27">
        <v>1</v>
      </c>
      <c r="AK6" s="27">
        <v>2</v>
      </c>
      <c r="AL6" s="27">
        <v>2</v>
      </c>
      <c r="AM6" s="27">
        <v>2</v>
      </c>
      <c r="AN6" s="27">
        <v>2</v>
      </c>
      <c r="AO6" s="27">
        <v>4</v>
      </c>
      <c r="AP6" s="27">
        <v>3</v>
      </c>
      <c r="AQ6" s="27">
        <v>2</v>
      </c>
      <c r="AR6" s="27">
        <v>2</v>
      </c>
      <c r="AS6" s="27">
        <v>3</v>
      </c>
      <c r="AT6" s="27">
        <v>4</v>
      </c>
      <c r="AU6" s="27">
        <v>8</v>
      </c>
      <c r="AV6" s="27">
        <v>10</v>
      </c>
      <c r="AW6" s="27">
        <v>8</v>
      </c>
      <c r="AX6" s="27">
        <v>8</v>
      </c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6:50" ht="15">
      <c r="Z7" s="37" t="s">
        <v>155</v>
      </c>
      <c r="AA7" s="38">
        <v>5</v>
      </c>
      <c r="AB7" s="38">
        <v>5</v>
      </c>
      <c r="AC7" s="38">
        <v>5</v>
      </c>
      <c r="AD7" s="38">
        <v>5</v>
      </c>
      <c r="AE7" s="38">
        <v>5</v>
      </c>
      <c r="AF7" s="38">
        <v>4</v>
      </c>
      <c r="AG7" s="38">
        <v>4</v>
      </c>
      <c r="AH7" s="38">
        <v>4</v>
      </c>
      <c r="AI7" s="27">
        <v>3</v>
      </c>
      <c r="AJ7" s="27">
        <v>2</v>
      </c>
      <c r="AK7" s="27">
        <v>2</v>
      </c>
      <c r="AL7" s="27">
        <v>2</v>
      </c>
      <c r="AM7" s="27">
        <v>4</v>
      </c>
      <c r="AN7" s="27">
        <v>4</v>
      </c>
      <c r="AO7" s="27">
        <v>5</v>
      </c>
      <c r="AP7" s="27">
        <v>6</v>
      </c>
      <c r="AQ7" s="27">
        <v>6</v>
      </c>
      <c r="AR7" s="27">
        <v>5</v>
      </c>
      <c r="AS7" s="27">
        <v>5</v>
      </c>
      <c r="AT7" s="27">
        <v>8</v>
      </c>
      <c r="AU7" s="27">
        <v>6</v>
      </c>
      <c r="AV7" s="27">
        <v>6</v>
      </c>
      <c r="AW7" s="27">
        <v>6</v>
      </c>
      <c r="AX7" s="27">
        <v>6</v>
      </c>
    </row>
    <row r="8" spans="2:50" ht="18.75">
      <c r="B8" s="40" t="str">
        <f ca="1">"Location: "&amp;RIGHT(CELL("filename",A2),LEN(CELL("filename",A2))-FIND("]",CELL("filename",A2)))&amp;", Teddington"</f>
        <v>Location: ELLERAY ROAD, Teddington</v>
      </c>
      <c r="K8" s="41" t="s">
        <v>162</v>
      </c>
      <c r="N8" s="40" t="str">
        <f>B8</f>
        <v>Location: ELLERAY ROAD, Teddington</v>
      </c>
      <c r="W8" s="41" t="s">
        <v>163</v>
      </c>
      <c r="Y8" s="47"/>
      <c r="Z8" s="37" t="s">
        <v>157</v>
      </c>
      <c r="AA8" s="38">
        <v>1</v>
      </c>
      <c r="AB8" s="38">
        <v>1</v>
      </c>
      <c r="AC8" s="38">
        <v>1</v>
      </c>
      <c r="AD8" s="38">
        <v>1</v>
      </c>
      <c r="AE8" s="38">
        <v>1</v>
      </c>
      <c r="AF8" s="38">
        <v>1</v>
      </c>
      <c r="AG8" s="38">
        <v>1</v>
      </c>
      <c r="AH8" s="38">
        <v>1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27:50" ht="7.5" customHeight="1">
      <c r="AA9" s="38"/>
      <c r="AB9" s="38"/>
      <c r="AC9" s="38"/>
      <c r="AD9" s="38"/>
      <c r="AE9" s="38"/>
      <c r="AF9" s="38"/>
      <c r="AG9" s="38"/>
      <c r="AH9" s="38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2:62" ht="15">
      <c r="B10" s="43" t="s">
        <v>181</v>
      </c>
      <c r="C10" s="44"/>
      <c r="D10" s="44"/>
      <c r="N10" s="45" t="str">
        <f>B10</f>
        <v>Estimated no. of available parking spaces</v>
      </c>
      <c r="AA10" s="46" t="s">
        <v>15</v>
      </c>
      <c r="AB10" s="46" t="s">
        <v>156</v>
      </c>
      <c r="AC10" s="46" t="s">
        <v>155</v>
      </c>
      <c r="AD10" s="46" t="s">
        <v>157</v>
      </c>
      <c r="AE10" s="46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47" customFormat="1" ht="24" customHeight="1">
      <c r="A11" s="48"/>
      <c r="B11" s="49" t="s">
        <v>164</v>
      </c>
      <c r="C11"/>
      <c r="D11"/>
      <c r="E11" s="42"/>
      <c r="F11" s="48"/>
      <c r="G11" s="42"/>
      <c r="H11" s="42"/>
      <c r="I11" s="48"/>
      <c r="J11" s="48"/>
      <c r="K11" s="48"/>
      <c r="L11" s="48"/>
      <c r="M11" s="48"/>
      <c r="N11" s="49" t="s">
        <v>164</v>
      </c>
      <c r="O11"/>
      <c r="P11"/>
      <c r="Q11" s="42"/>
      <c r="R11" s="48"/>
      <c r="S11" s="42"/>
      <c r="T11" s="48"/>
      <c r="U11" s="48"/>
      <c r="V11" s="48"/>
      <c r="W11" s="48"/>
      <c r="X11" s="48"/>
      <c r="Y11" s="29"/>
      <c r="Z11" s="46" t="s">
        <v>165</v>
      </c>
      <c r="AA11" s="38">
        <v>20</v>
      </c>
      <c r="AB11" s="38">
        <v>20</v>
      </c>
      <c r="AC11" s="38">
        <v>14</v>
      </c>
      <c r="AD11" s="38">
        <v>1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2:50" ht="15">
      <c r="B12" s="76">
        <v>31</v>
      </c>
      <c r="G12" s="28"/>
      <c r="H12" s="28"/>
      <c r="N12" s="76">
        <v>31</v>
      </c>
      <c r="S12" s="28"/>
      <c r="Z12" s="4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26:50" ht="8.25" customHeight="1">
      <c r="Z13" s="4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2:50" ht="15">
      <c r="B14" s="50" t="s">
        <v>166</v>
      </c>
      <c r="N14" s="50" t="s">
        <v>166</v>
      </c>
      <c r="Z14" s="46"/>
      <c r="AA14" s="46" t="s">
        <v>184</v>
      </c>
      <c r="AB14" s="51" t="s">
        <v>183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</row>
    <row r="15" spans="2:50" ht="15">
      <c r="B15" t="s">
        <v>180</v>
      </c>
      <c r="N15" t="str">
        <f>B15</f>
        <v>Residents Parking Zone Z1 - Operational hours Mon-Sat 8:30am-6:30pm, residents only</v>
      </c>
      <c r="Z15" s="37" t="s">
        <v>15</v>
      </c>
      <c r="AA15" s="38">
        <v>19</v>
      </c>
      <c r="AB15" s="38">
        <v>1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26:50" ht="15">
      <c r="Z16" s="37" t="s">
        <v>156</v>
      </c>
      <c r="AA16" s="38">
        <v>8</v>
      </c>
      <c r="AB16" s="38">
        <v>11</v>
      </c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26:50" ht="15">
      <c r="Z17" s="37" t="s">
        <v>155</v>
      </c>
      <c r="AA17" s="38">
        <v>7</v>
      </c>
      <c r="AB17" s="38">
        <v>5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26:50" ht="15">
      <c r="Z18" s="37" t="s">
        <v>157</v>
      </c>
      <c r="AA18" s="38">
        <v>1</v>
      </c>
      <c r="AB18" s="38">
        <v>0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27:28" ht="15">
      <c r="AA19" s="38"/>
      <c r="AB19" s="38"/>
    </row>
    <row r="20" spans="26:62" ht="15">
      <c r="Z20" s="46" t="s">
        <v>167</v>
      </c>
      <c r="AA20" s="33">
        <v>0.5</v>
      </c>
      <c r="AB20" s="33">
        <v>0.5416666666666666</v>
      </c>
      <c r="AC20" s="33">
        <v>0.5833333333333333</v>
      </c>
      <c r="AD20" s="33">
        <v>0.6249999999999999</v>
      </c>
      <c r="AE20" s="33">
        <v>0.6666666666666665</v>
      </c>
      <c r="AF20" s="33">
        <v>0.7083333333333331</v>
      </c>
      <c r="AG20" s="33">
        <v>0.7499999999999998</v>
      </c>
      <c r="AH20" s="33">
        <v>0.7916666666666664</v>
      </c>
      <c r="AI20" s="33">
        <v>0.833333333333333</v>
      </c>
      <c r="AJ20" s="33">
        <v>0.8749999999999997</v>
      </c>
      <c r="AK20" s="33">
        <v>0.9166666666666663</v>
      </c>
      <c r="AL20" s="33">
        <v>0.9583333333333329</v>
      </c>
      <c r="AM20" s="33">
        <v>0</v>
      </c>
      <c r="AN20" s="33">
        <v>0.041666666666666664</v>
      </c>
      <c r="AO20" s="33">
        <v>0.08333333333333333</v>
      </c>
      <c r="AP20" s="33">
        <v>0.125</v>
      </c>
      <c r="AQ20" s="33">
        <v>0.16666666666666666</v>
      </c>
      <c r="AR20" s="33">
        <v>0.20833333333333331</v>
      </c>
      <c r="AS20" s="33">
        <v>0.24999999999999997</v>
      </c>
      <c r="AT20" s="33">
        <v>0.29166666666666663</v>
      </c>
      <c r="AU20" s="33">
        <v>0.3333333333333333</v>
      </c>
      <c r="AV20" s="33">
        <v>0.375</v>
      </c>
      <c r="AW20" s="33">
        <v>0.4166666666666667</v>
      </c>
      <c r="AX20" s="33">
        <v>0.45833333333333337</v>
      </c>
      <c r="AY20" s="52">
        <v>0.5</v>
      </c>
      <c r="AZ20" s="52">
        <v>0.5416666666666666</v>
      </c>
      <c r="BA20" s="52">
        <v>0.5833333333333333</v>
      </c>
      <c r="BB20" s="52">
        <v>0.6249999999999999</v>
      </c>
      <c r="BC20" s="52">
        <v>0.6666666666666665</v>
      </c>
      <c r="BD20" s="52">
        <v>0.7083333333333331</v>
      </c>
      <c r="BE20" s="52">
        <v>0.7499999999999998</v>
      </c>
      <c r="BF20" s="52">
        <v>0.7916666666666664</v>
      </c>
      <c r="BG20" s="52">
        <v>0.833333333333333</v>
      </c>
      <c r="BH20" s="52">
        <v>0.8749999999999997</v>
      </c>
      <c r="BI20" s="52">
        <v>0.9166666666666663</v>
      </c>
      <c r="BJ20" s="52">
        <v>0.9583333333333329</v>
      </c>
    </row>
    <row r="21" spans="26:62" ht="15">
      <c r="Z21" s="37" t="s">
        <v>15</v>
      </c>
      <c r="AA21" s="38">
        <v>20</v>
      </c>
      <c r="AB21" s="38">
        <v>21</v>
      </c>
      <c r="AC21" s="38">
        <v>20</v>
      </c>
      <c r="AD21" s="38">
        <v>23</v>
      </c>
      <c r="AE21" s="38">
        <v>23</v>
      </c>
      <c r="AF21" s="38">
        <v>21</v>
      </c>
      <c r="AG21" s="38">
        <v>21</v>
      </c>
      <c r="AH21" s="38">
        <v>25</v>
      </c>
      <c r="AI21" s="38">
        <v>25</v>
      </c>
      <c r="AJ21" s="38">
        <v>25</v>
      </c>
      <c r="AK21" s="38">
        <v>24</v>
      </c>
      <c r="AL21" s="38">
        <v>24</v>
      </c>
      <c r="AM21" s="38">
        <v>22</v>
      </c>
      <c r="AN21" s="38">
        <v>22</v>
      </c>
      <c r="AO21" s="38">
        <v>22</v>
      </c>
      <c r="AP21" s="38">
        <v>22</v>
      </c>
      <c r="AQ21" s="38">
        <v>22</v>
      </c>
      <c r="AR21" s="38">
        <v>22</v>
      </c>
      <c r="AS21" s="38">
        <v>22</v>
      </c>
      <c r="AT21" s="38">
        <v>18</v>
      </c>
      <c r="AU21" s="38">
        <v>16</v>
      </c>
      <c r="AV21" s="38">
        <v>15</v>
      </c>
      <c r="AW21" s="38">
        <v>14</v>
      </c>
      <c r="AX21" s="38">
        <v>14</v>
      </c>
      <c r="AY21" s="29">
        <v>15</v>
      </c>
      <c r="AZ21" s="29">
        <v>12</v>
      </c>
      <c r="BA21" s="29">
        <v>14</v>
      </c>
      <c r="BB21" s="29">
        <v>18</v>
      </c>
      <c r="BC21" s="29">
        <v>19</v>
      </c>
      <c r="BD21" s="29">
        <v>21</v>
      </c>
      <c r="BE21" s="29">
        <v>22</v>
      </c>
      <c r="BF21" s="29">
        <v>22</v>
      </c>
      <c r="BG21" s="29">
        <v>23</v>
      </c>
      <c r="BH21" s="29">
        <v>23</v>
      </c>
      <c r="BI21" s="29">
        <v>22</v>
      </c>
      <c r="BJ21" s="29">
        <v>22</v>
      </c>
    </row>
    <row r="22" spans="26:62" ht="15">
      <c r="Z22" s="37" t="s">
        <v>156</v>
      </c>
      <c r="AA22" s="38">
        <v>1</v>
      </c>
      <c r="AB22" s="38">
        <v>1</v>
      </c>
      <c r="AC22" s="38">
        <v>4</v>
      </c>
      <c r="AD22" s="38">
        <v>4</v>
      </c>
      <c r="AE22" s="38">
        <v>4</v>
      </c>
      <c r="AF22" s="38">
        <v>1</v>
      </c>
      <c r="AG22" s="38">
        <v>0</v>
      </c>
      <c r="AH22" s="38">
        <v>1</v>
      </c>
      <c r="AI22" s="38">
        <v>2</v>
      </c>
      <c r="AJ22" s="38">
        <v>2</v>
      </c>
      <c r="AK22" s="38">
        <v>2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1</v>
      </c>
      <c r="AW22" s="38">
        <v>3</v>
      </c>
      <c r="AX22" s="38">
        <v>3</v>
      </c>
      <c r="AY22" s="29">
        <v>3</v>
      </c>
      <c r="AZ22" s="29">
        <v>6</v>
      </c>
      <c r="BA22" s="29">
        <v>10</v>
      </c>
      <c r="BB22" s="29">
        <v>4</v>
      </c>
      <c r="BC22" s="29">
        <v>7</v>
      </c>
      <c r="BD22" s="29">
        <v>2</v>
      </c>
      <c r="BE22" s="29">
        <v>3</v>
      </c>
      <c r="BF22" s="29">
        <v>4</v>
      </c>
      <c r="BG22" s="29">
        <v>0</v>
      </c>
      <c r="BH22" s="29">
        <v>1</v>
      </c>
      <c r="BI22" s="29">
        <v>1</v>
      </c>
      <c r="BJ22" s="29">
        <v>1</v>
      </c>
    </row>
    <row r="23" spans="26:62" ht="15">
      <c r="Z23" s="37" t="s">
        <v>155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1</v>
      </c>
      <c r="AI23" s="38">
        <v>1</v>
      </c>
      <c r="AJ23" s="38">
        <v>1</v>
      </c>
      <c r="AK23" s="38">
        <v>3</v>
      </c>
      <c r="AL23" s="38">
        <v>5</v>
      </c>
      <c r="AM23" s="38">
        <v>5</v>
      </c>
      <c r="AN23" s="38">
        <v>5</v>
      </c>
      <c r="AO23" s="38">
        <v>5</v>
      </c>
      <c r="AP23" s="38">
        <v>5</v>
      </c>
      <c r="AQ23" s="38">
        <v>5</v>
      </c>
      <c r="AR23" s="38">
        <v>5</v>
      </c>
      <c r="AS23" s="38">
        <v>5</v>
      </c>
      <c r="AT23" s="38">
        <v>8</v>
      </c>
      <c r="AU23" s="38">
        <v>10</v>
      </c>
      <c r="AV23" s="38">
        <v>12</v>
      </c>
      <c r="AW23" s="38">
        <v>12</v>
      </c>
      <c r="AX23" s="38">
        <v>12</v>
      </c>
      <c r="AY23" s="29">
        <v>10</v>
      </c>
      <c r="AZ23" s="29">
        <v>8</v>
      </c>
      <c r="BA23" s="29">
        <v>3</v>
      </c>
      <c r="BB23" s="29">
        <v>4</v>
      </c>
      <c r="BC23" s="29">
        <v>4</v>
      </c>
      <c r="BD23" s="29">
        <v>6</v>
      </c>
      <c r="BE23" s="29">
        <v>6</v>
      </c>
      <c r="BF23" s="29">
        <v>6</v>
      </c>
      <c r="BG23" s="29">
        <v>6</v>
      </c>
      <c r="BH23" s="29">
        <v>6</v>
      </c>
      <c r="BI23" s="29">
        <v>6</v>
      </c>
      <c r="BJ23" s="29">
        <v>6</v>
      </c>
    </row>
    <row r="24" spans="26:62" ht="15">
      <c r="Z24" s="37" t="s">
        <v>157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1</v>
      </c>
      <c r="AN24" s="38">
        <v>1</v>
      </c>
      <c r="AO24" s="38">
        <v>1</v>
      </c>
      <c r="AP24" s="38">
        <v>1</v>
      </c>
      <c r="AQ24" s="38">
        <v>1</v>
      </c>
      <c r="AR24" s="38">
        <v>1</v>
      </c>
      <c r="AS24" s="38">
        <v>1</v>
      </c>
      <c r="AT24" s="38">
        <v>1</v>
      </c>
      <c r="AU24" s="38">
        <v>1</v>
      </c>
      <c r="AV24" s="38">
        <v>1</v>
      </c>
      <c r="AW24" s="38">
        <v>1</v>
      </c>
      <c r="AX24" s="38">
        <v>1</v>
      </c>
      <c r="AY24" s="29">
        <v>1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</row>
    <row r="25" spans="27:50" ht="15"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27:50" ht="15">
      <c r="AA26" s="46" t="s">
        <v>15</v>
      </c>
      <c r="AB26" s="46" t="s">
        <v>156</v>
      </c>
      <c r="AC26" s="46" t="s">
        <v>155</v>
      </c>
      <c r="AD26" s="46" t="s">
        <v>157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26:31" ht="15">
      <c r="Z27" s="46" t="s">
        <v>165</v>
      </c>
      <c r="AA27" s="38">
        <v>60</v>
      </c>
      <c r="AB27" s="38">
        <v>38</v>
      </c>
      <c r="AC27" s="38">
        <v>19</v>
      </c>
      <c r="AD27" s="38">
        <v>1</v>
      </c>
      <c r="AE27" s="38"/>
    </row>
    <row r="29" spans="27:28" ht="15">
      <c r="AA29" s="32" t="s">
        <v>153</v>
      </c>
      <c r="AB29" s="32" t="s">
        <v>154</v>
      </c>
    </row>
    <row r="30" spans="26:28" ht="15">
      <c r="Z30" s="37" t="s">
        <v>15</v>
      </c>
      <c r="AA30" s="29">
        <v>37</v>
      </c>
      <c r="AB30" s="29">
        <v>42</v>
      </c>
    </row>
    <row r="31" spans="26:28" ht="15">
      <c r="Z31" s="37" t="s">
        <v>156</v>
      </c>
      <c r="AA31" s="29">
        <v>7</v>
      </c>
      <c r="AB31" s="29">
        <v>12</v>
      </c>
    </row>
    <row r="32" spans="26:28" ht="15">
      <c r="Z32" s="37" t="s">
        <v>155</v>
      </c>
      <c r="AA32" s="29">
        <v>3</v>
      </c>
      <c r="AB32" s="29">
        <v>19</v>
      </c>
    </row>
    <row r="33" spans="26:28" ht="15">
      <c r="Z33" s="37" t="s">
        <v>157</v>
      </c>
      <c r="AA33" s="29">
        <v>0</v>
      </c>
      <c r="AB33" s="29">
        <v>1</v>
      </c>
    </row>
  </sheetData>
  <sheetProtection/>
  <printOptions/>
  <pageMargins left="0.7" right="0.7" top="0.75" bottom="0.75" header="0.3" footer="0.3"/>
  <pageSetup horizontalDpi="300" verticalDpi="300" orientation="portrait" scale="84" r:id="rId2"/>
  <headerFooter>
    <oddFooter>&amp;C&amp;P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2015-01-27T09:57:34Z</dcterms:created>
  <dcterms:modified xsi:type="dcterms:W3CDTF">2015-02-04T15:51:46Z</dcterms:modified>
  <cp:category/>
  <cp:version/>
  <cp:contentType/>
  <cp:contentStatus/>
</cp:coreProperties>
</file>