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0515" windowHeight="6480" activeTab="0"/>
  </bookViews>
  <sheets>
    <sheet name="Q2" sheetId="1" r:id="rId1"/>
    <sheet name="Q4" sheetId="2" r:id="rId2"/>
  </sheets>
  <definedNames/>
  <calcPr fullCalcOnLoad="1"/>
</workbook>
</file>

<file path=xl/sharedStrings.xml><?xml version="1.0" encoding="utf-8"?>
<sst xmlns="http://schemas.openxmlformats.org/spreadsheetml/2006/main" count="64" uniqueCount="38">
  <si>
    <t>Response Rate %</t>
  </si>
  <si>
    <t>Total Responses</t>
  </si>
  <si>
    <t>Questionnaires Sent</t>
  </si>
  <si>
    <t>Strongly Agree</t>
  </si>
  <si>
    <t>Agree</t>
  </si>
  <si>
    <t>Neither Agree/Disagree</t>
  </si>
  <si>
    <t>Disagree</t>
  </si>
  <si>
    <t>Strongly Disagree</t>
  </si>
  <si>
    <t>Total</t>
  </si>
  <si>
    <t>4. If a CPZ was introduced in your road, what hours should it operate?</t>
  </si>
  <si>
    <t>Road</t>
  </si>
  <si>
    <t>Other (please state below)</t>
  </si>
  <si>
    <t>Manor Road</t>
  </si>
  <si>
    <t>Strongly Agree / Agree %</t>
  </si>
  <si>
    <t>Bicester Road</t>
  </si>
  <si>
    <t>North Richmond - Parking Consultation</t>
  </si>
  <si>
    <t>2. To what extent to do you agree or disagree that a Community Parking Zone (CPZ) should be implemented in your area?</t>
  </si>
  <si>
    <t>Quarter-Day CPZ
(e.g. Mon-Fri 10am to Noon or 10am to 2pm)</t>
  </si>
  <si>
    <t>Half-Day CPZ
(e.g. Mon-Fri 10am to 4.30pm)</t>
  </si>
  <si>
    <t>Full-Day CPZ
(e.g. Mon-Sat 8.30am to 6.30pm)</t>
  </si>
  <si>
    <t>Carrington Road</t>
  </si>
  <si>
    <t>Clifford Avenue</t>
  </si>
  <si>
    <t>Garden Road</t>
  </si>
  <si>
    <t>Kings Farm Avenue</t>
  </si>
  <si>
    <t>Kingsway</t>
  </si>
  <si>
    <t>Lower Richmond Road</t>
  </si>
  <si>
    <t>Manor Grove</t>
  </si>
  <si>
    <t>Manor Park</t>
  </si>
  <si>
    <t>Market Road</t>
  </si>
  <si>
    <t>Marylebone Gardens</t>
  </si>
  <si>
    <t>Rutland Close</t>
  </si>
  <si>
    <t>Shalstone Road</t>
  </si>
  <si>
    <t>Sheen Road</t>
  </si>
  <si>
    <t>Lambert Avenue</t>
  </si>
  <si>
    <t>Somerton Avenue</t>
  </si>
  <si>
    <t>The Close</t>
  </si>
  <si>
    <t>Parison Close</t>
  </si>
  <si>
    <t>Elsinore Way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</si>
</sst>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FFCC66"/>
      </patternFill>
    </fill>
    <fill>
      <patternFill patternType="lightGray">
        <fgColor rgb="FFFF0000"/>
        <bgColor theme="0"/>
      </patternFill>
    </fill>
    <fill>
      <patternFill patternType="lightGray">
        <fgColor rgb="FFFF0000"/>
        <bgColor rgb="FFFF0000"/>
      </patternFill>
    </fill>
    <fill>
      <patternFill patternType="lightGray">
        <fgColor rgb="FF92D050"/>
        <bgColor theme="0"/>
      </patternFill>
    </fill>
    <fill>
      <patternFill patternType="lightGray">
        <fgColor rgb="FF00B050"/>
        <bgColor rgb="FF00B050"/>
      </patternFill>
    </fill>
    <fill>
      <patternFill patternType="solid">
        <fgColor rgb="FFFFCC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9" fontId="2" fillId="33" borderId="10" xfId="58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5" fillId="33" borderId="10" xfId="55" applyFont="1" applyFill="1" applyBorder="1" applyAlignment="1">
      <alignment horizontal="left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9" fontId="2" fillId="33" borderId="12" xfId="58" applyFont="1" applyFill="1" applyBorder="1" applyAlignment="1">
      <alignment horizontal="center"/>
    </xf>
    <xf numFmtId="9" fontId="2" fillId="33" borderId="11" xfId="58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9" fontId="2" fillId="33" borderId="0" xfId="58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9" fontId="43" fillId="34" borderId="10" xfId="58" applyFont="1" applyFill="1" applyBorder="1" applyAlignment="1">
      <alignment horizontal="center"/>
    </xf>
    <xf numFmtId="0" fontId="43" fillId="35" borderId="10" xfId="0" applyFont="1" applyFill="1" applyBorder="1" applyAlignment="1">
      <alignment horizontal="left"/>
    </xf>
    <xf numFmtId="0" fontId="43" fillId="35" borderId="10" xfId="0" applyFont="1" applyFill="1" applyBorder="1" applyAlignment="1">
      <alignment horizontal="center"/>
    </xf>
    <xf numFmtId="9" fontId="43" fillId="35" borderId="10" xfId="58" applyFont="1" applyFill="1" applyBorder="1" applyAlignment="1">
      <alignment horizontal="center"/>
    </xf>
    <xf numFmtId="9" fontId="43" fillId="36" borderId="10" xfId="58" applyFont="1" applyFill="1" applyBorder="1" applyAlignment="1">
      <alignment horizontal="center"/>
    </xf>
    <xf numFmtId="0" fontId="43" fillId="37" borderId="10" xfId="0" applyFont="1" applyFill="1" applyBorder="1" applyAlignment="1">
      <alignment horizontal="left"/>
    </xf>
    <xf numFmtId="0" fontId="43" fillId="37" borderId="10" xfId="0" applyFont="1" applyFill="1" applyBorder="1" applyAlignment="1">
      <alignment horizontal="center"/>
    </xf>
    <xf numFmtId="9" fontId="43" fillId="37" borderId="10" xfId="58" applyFont="1" applyFill="1" applyBorder="1" applyAlignment="1">
      <alignment horizontal="center"/>
    </xf>
    <xf numFmtId="9" fontId="43" fillId="38" borderId="10" xfId="58" applyFont="1" applyFill="1" applyBorder="1" applyAlignment="1">
      <alignment horizontal="center"/>
    </xf>
    <xf numFmtId="9" fontId="43" fillId="39" borderId="10" xfId="58" applyFont="1" applyFill="1" applyBorder="1" applyAlignment="1">
      <alignment horizontal="center"/>
    </xf>
    <xf numFmtId="9" fontId="5" fillId="33" borderId="0" xfId="58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5" fillId="33" borderId="10" xfId="5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25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O1"/>
    </sheetView>
  </sheetViews>
  <sheetFormatPr defaultColWidth="9.140625" defaultRowHeight="15"/>
  <cols>
    <col min="1" max="1" width="26.28125" style="7" customWidth="1"/>
    <col min="2" max="2" width="15.00390625" style="16" customWidth="1"/>
    <col min="3" max="4" width="11.140625" style="16" customWidth="1"/>
    <col min="5" max="8" width="9.140625" style="16" customWidth="1"/>
    <col min="9" max="9" width="10.28125" style="42" customWidth="1"/>
    <col min="10" max="15" width="9.140625" style="16" customWidth="1"/>
    <col min="16" max="16384" width="9.140625" style="7" customWidth="1"/>
  </cols>
  <sheetData>
    <row r="1" spans="1:15" s="18" customFormat="1" ht="30.75" customHeight="1">
      <c r="A1" s="43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19" customFormat="1" ht="21" customHeight="1">
      <c r="A2" s="45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19" customFormat="1" ht="41.25" customHeight="1">
      <c r="A3" s="9" t="s">
        <v>10</v>
      </c>
      <c r="B3" s="10" t="s">
        <v>2</v>
      </c>
      <c r="C3" s="10" t="s">
        <v>1</v>
      </c>
      <c r="D3" s="10" t="s">
        <v>0</v>
      </c>
      <c r="E3" s="47" t="s">
        <v>3</v>
      </c>
      <c r="F3" s="47"/>
      <c r="G3" s="47" t="s">
        <v>4</v>
      </c>
      <c r="H3" s="47"/>
      <c r="I3" s="10" t="s">
        <v>13</v>
      </c>
      <c r="J3" s="47" t="s">
        <v>5</v>
      </c>
      <c r="K3" s="47"/>
      <c r="L3" s="47" t="s">
        <v>6</v>
      </c>
      <c r="M3" s="47"/>
      <c r="N3" s="47" t="s">
        <v>7</v>
      </c>
      <c r="O3" s="47"/>
    </row>
    <row r="4" spans="1:15" s="2" customFormat="1" ht="12.75">
      <c r="A4" s="31" t="s">
        <v>14</v>
      </c>
      <c r="B4" s="32">
        <v>62</v>
      </c>
      <c r="C4" s="32">
        <v>34</v>
      </c>
      <c r="D4" s="33">
        <f aca="true" t="shared" si="0" ref="D4:D11">C4/B4</f>
        <v>0.5483870967741935</v>
      </c>
      <c r="E4" s="32">
        <v>6</v>
      </c>
      <c r="F4" s="33">
        <f aca="true" t="shared" si="1" ref="F4:F11">E4/B4</f>
        <v>0.0967741935483871</v>
      </c>
      <c r="G4" s="32">
        <v>2</v>
      </c>
      <c r="H4" s="33">
        <f aca="true" t="shared" si="2" ref="H4:H11">G4/B4</f>
        <v>0.03225806451612903</v>
      </c>
      <c r="I4" s="34">
        <f aca="true" t="shared" si="3" ref="I4:I11">F4+H4</f>
        <v>0.12903225806451613</v>
      </c>
      <c r="J4" s="32">
        <v>1</v>
      </c>
      <c r="K4" s="33">
        <f aca="true" t="shared" si="4" ref="K4:K11">J4/B4</f>
        <v>0.016129032258064516</v>
      </c>
      <c r="L4" s="32">
        <v>2</v>
      </c>
      <c r="M4" s="33">
        <f aca="true" t="shared" si="5" ref="M4:M11">L4/B4</f>
        <v>0.03225806451612903</v>
      </c>
      <c r="N4" s="32">
        <v>23</v>
      </c>
      <c r="O4" s="33">
        <f aca="true" t="shared" si="6" ref="O4:O11">N4/B4</f>
        <v>0.3709677419354839</v>
      </c>
    </row>
    <row r="5" spans="1:15" s="2" customFormat="1" ht="12.75">
      <c r="A5" s="31" t="s">
        <v>20</v>
      </c>
      <c r="B5" s="32">
        <v>29</v>
      </c>
      <c r="C5" s="32">
        <v>9</v>
      </c>
      <c r="D5" s="33">
        <f t="shared" si="0"/>
        <v>0.3103448275862069</v>
      </c>
      <c r="E5" s="32">
        <v>3</v>
      </c>
      <c r="F5" s="33">
        <f t="shared" si="1"/>
        <v>0.10344827586206896</v>
      </c>
      <c r="G5" s="32">
        <v>1</v>
      </c>
      <c r="H5" s="33">
        <f t="shared" si="2"/>
        <v>0.034482758620689655</v>
      </c>
      <c r="I5" s="34">
        <f t="shared" si="3"/>
        <v>0.13793103448275862</v>
      </c>
      <c r="J5" s="32">
        <v>0</v>
      </c>
      <c r="K5" s="33">
        <f t="shared" si="4"/>
        <v>0</v>
      </c>
      <c r="L5" s="32">
        <v>1</v>
      </c>
      <c r="M5" s="33">
        <f t="shared" si="5"/>
        <v>0.034482758620689655</v>
      </c>
      <c r="N5" s="32">
        <v>4</v>
      </c>
      <c r="O5" s="33">
        <f t="shared" si="6"/>
        <v>0.13793103448275862</v>
      </c>
    </row>
    <row r="6" spans="1:15" s="2" customFormat="1" ht="12.75">
      <c r="A6" s="28" t="s">
        <v>21</v>
      </c>
      <c r="B6" s="29">
        <v>26</v>
      </c>
      <c r="C6" s="29">
        <v>10</v>
      </c>
      <c r="D6" s="30">
        <f t="shared" si="0"/>
        <v>0.38461538461538464</v>
      </c>
      <c r="E6" s="29">
        <v>4</v>
      </c>
      <c r="F6" s="30">
        <f t="shared" si="1"/>
        <v>0.15384615384615385</v>
      </c>
      <c r="G6" s="29">
        <v>1</v>
      </c>
      <c r="H6" s="30">
        <f t="shared" si="2"/>
        <v>0.038461538461538464</v>
      </c>
      <c r="I6" s="39">
        <f t="shared" si="3"/>
        <v>0.19230769230769232</v>
      </c>
      <c r="J6" s="29">
        <v>0</v>
      </c>
      <c r="K6" s="30">
        <f t="shared" si="4"/>
        <v>0</v>
      </c>
      <c r="L6" s="29">
        <v>1</v>
      </c>
      <c r="M6" s="30">
        <f t="shared" si="5"/>
        <v>0.038461538461538464</v>
      </c>
      <c r="N6" s="29">
        <v>3</v>
      </c>
      <c r="O6" s="30">
        <f t="shared" si="6"/>
        <v>0.11538461538461539</v>
      </c>
    </row>
    <row r="7" spans="1:15" s="2" customFormat="1" ht="12.75">
      <c r="A7" s="31" t="s">
        <v>37</v>
      </c>
      <c r="B7" s="32">
        <v>9</v>
      </c>
      <c r="C7" s="32">
        <v>0</v>
      </c>
      <c r="D7" s="33">
        <f>C7/B7</f>
        <v>0</v>
      </c>
      <c r="E7" s="32">
        <v>0</v>
      </c>
      <c r="F7" s="33">
        <f t="shared" si="1"/>
        <v>0</v>
      </c>
      <c r="G7" s="32">
        <v>0</v>
      </c>
      <c r="H7" s="33">
        <f t="shared" si="2"/>
        <v>0</v>
      </c>
      <c r="I7" s="34">
        <f t="shared" si="3"/>
        <v>0</v>
      </c>
      <c r="J7" s="32">
        <v>0</v>
      </c>
      <c r="K7" s="33">
        <f t="shared" si="4"/>
        <v>0</v>
      </c>
      <c r="L7" s="32">
        <v>0</v>
      </c>
      <c r="M7" s="33">
        <f t="shared" si="5"/>
        <v>0</v>
      </c>
      <c r="N7" s="32">
        <v>0</v>
      </c>
      <c r="O7" s="33">
        <f t="shared" si="6"/>
        <v>0</v>
      </c>
    </row>
    <row r="8" spans="1:15" s="2" customFormat="1" ht="12.75">
      <c r="A8" s="31" t="s">
        <v>22</v>
      </c>
      <c r="B8" s="32">
        <v>1</v>
      </c>
      <c r="C8" s="32">
        <v>0</v>
      </c>
      <c r="D8" s="33">
        <f t="shared" si="0"/>
        <v>0</v>
      </c>
      <c r="E8" s="32">
        <v>0</v>
      </c>
      <c r="F8" s="33">
        <f t="shared" si="1"/>
        <v>0</v>
      </c>
      <c r="G8" s="32">
        <v>0</v>
      </c>
      <c r="H8" s="33">
        <f t="shared" si="2"/>
        <v>0</v>
      </c>
      <c r="I8" s="34">
        <f t="shared" si="3"/>
        <v>0</v>
      </c>
      <c r="J8" s="32">
        <v>0</v>
      </c>
      <c r="K8" s="33">
        <f t="shared" si="4"/>
        <v>0</v>
      </c>
      <c r="L8" s="32">
        <v>0</v>
      </c>
      <c r="M8" s="33">
        <f t="shared" si="5"/>
        <v>0</v>
      </c>
      <c r="N8" s="32">
        <v>0</v>
      </c>
      <c r="O8" s="33">
        <f t="shared" si="6"/>
        <v>0</v>
      </c>
    </row>
    <row r="9" spans="1:15" s="2" customFormat="1" ht="12.75">
      <c r="A9" s="28" t="s">
        <v>23</v>
      </c>
      <c r="B9" s="29">
        <v>74</v>
      </c>
      <c r="C9" s="29">
        <v>30</v>
      </c>
      <c r="D9" s="30">
        <f t="shared" si="0"/>
        <v>0.40540540540540543</v>
      </c>
      <c r="E9" s="29">
        <v>9</v>
      </c>
      <c r="F9" s="30">
        <f t="shared" si="1"/>
        <v>0.12162162162162163</v>
      </c>
      <c r="G9" s="29">
        <v>6</v>
      </c>
      <c r="H9" s="30">
        <f t="shared" si="2"/>
        <v>0.08108108108108109</v>
      </c>
      <c r="I9" s="39">
        <f t="shared" si="3"/>
        <v>0.20270270270270271</v>
      </c>
      <c r="J9" s="29">
        <v>2</v>
      </c>
      <c r="K9" s="30">
        <f t="shared" si="4"/>
        <v>0.02702702702702703</v>
      </c>
      <c r="L9" s="29">
        <v>1</v>
      </c>
      <c r="M9" s="30">
        <f t="shared" si="5"/>
        <v>0.013513513513513514</v>
      </c>
      <c r="N9" s="29">
        <v>12</v>
      </c>
      <c r="O9" s="30">
        <f t="shared" si="6"/>
        <v>0.16216216216216217</v>
      </c>
    </row>
    <row r="10" spans="1:15" s="2" customFormat="1" ht="12.75">
      <c r="A10" s="28" t="s">
        <v>24</v>
      </c>
      <c r="B10" s="29">
        <v>124</v>
      </c>
      <c r="C10" s="29">
        <v>66</v>
      </c>
      <c r="D10" s="30">
        <f t="shared" si="0"/>
        <v>0.532258064516129</v>
      </c>
      <c r="E10" s="29">
        <v>30</v>
      </c>
      <c r="F10" s="30">
        <f t="shared" si="1"/>
        <v>0.24193548387096775</v>
      </c>
      <c r="G10" s="29">
        <v>4</v>
      </c>
      <c r="H10" s="30">
        <f t="shared" si="2"/>
        <v>0.03225806451612903</v>
      </c>
      <c r="I10" s="39">
        <f t="shared" si="3"/>
        <v>0.27419354838709675</v>
      </c>
      <c r="J10" s="29">
        <v>4</v>
      </c>
      <c r="K10" s="30">
        <f t="shared" si="4"/>
        <v>0.03225806451612903</v>
      </c>
      <c r="L10" s="29">
        <v>3</v>
      </c>
      <c r="M10" s="30">
        <f t="shared" si="5"/>
        <v>0.024193548387096774</v>
      </c>
      <c r="N10" s="29">
        <v>25</v>
      </c>
      <c r="O10" s="30">
        <f t="shared" si="6"/>
        <v>0.20161290322580644</v>
      </c>
    </row>
    <row r="11" spans="1:15" s="2" customFormat="1" ht="12.75">
      <c r="A11" s="31" t="s">
        <v>33</v>
      </c>
      <c r="B11" s="32">
        <v>151</v>
      </c>
      <c r="C11" s="32">
        <v>56</v>
      </c>
      <c r="D11" s="33">
        <f t="shared" si="0"/>
        <v>0.3708609271523179</v>
      </c>
      <c r="E11" s="32">
        <v>9</v>
      </c>
      <c r="F11" s="33">
        <f t="shared" si="1"/>
        <v>0.059602649006622516</v>
      </c>
      <c r="G11" s="32">
        <v>0</v>
      </c>
      <c r="H11" s="33">
        <f t="shared" si="2"/>
        <v>0</v>
      </c>
      <c r="I11" s="34">
        <f t="shared" si="3"/>
        <v>0.059602649006622516</v>
      </c>
      <c r="J11" s="32">
        <v>4</v>
      </c>
      <c r="K11" s="33">
        <f t="shared" si="4"/>
        <v>0.026490066225165563</v>
      </c>
      <c r="L11" s="32">
        <v>7</v>
      </c>
      <c r="M11" s="33">
        <f t="shared" si="5"/>
        <v>0.046357615894039736</v>
      </c>
      <c r="N11" s="32">
        <v>35</v>
      </c>
      <c r="O11" s="33">
        <f t="shared" si="6"/>
        <v>0.23178807947019867</v>
      </c>
    </row>
    <row r="12" spans="1:15" s="2" customFormat="1" ht="12.75">
      <c r="A12" s="31" t="s">
        <v>25</v>
      </c>
      <c r="B12" s="32">
        <f>188+36</f>
        <v>224</v>
      </c>
      <c r="C12" s="32">
        <v>56</v>
      </c>
      <c r="D12" s="33">
        <f aca="true" t="shared" si="7" ref="D12:D19">C12/B12</f>
        <v>0.25</v>
      </c>
      <c r="E12" s="32">
        <v>11</v>
      </c>
      <c r="F12" s="33">
        <f aca="true" t="shared" si="8" ref="F12:F22">E12/B12</f>
        <v>0.049107142857142856</v>
      </c>
      <c r="G12" s="32">
        <v>7</v>
      </c>
      <c r="H12" s="33">
        <f aca="true" t="shared" si="9" ref="H12:H22">G12/B12</f>
        <v>0.03125</v>
      </c>
      <c r="I12" s="34">
        <f aca="true" t="shared" si="10" ref="I12:I22">F12+H12</f>
        <v>0.08035714285714285</v>
      </c>
      <c r="J12" s="32">
        <v>4</v>
      </c>
      <c r="K12" s="33">
        <f aca="true" t="shared" si="11" ref="K12:K22">J12/B12</f>
        <v>0.017857142857142856</v>
      </c>
      <c r="L12" s="32">
        <v>8</v>
      </c>
      <c r="M12" s="33">
        <f aca="true" t="shared" si="12" ref="M12:M22">L12/B12</f>
        <v>0.03571428571428571</v>
      </c>
      <c r="N12" s="32">
        <v>26</v>
      </c>
      <c r="O12" s="33">
        <f aca="true" t="shared" si="13" ref="O12:O22">N12/B12</f>
        <v>0.11607142857142858</v>
      </c>
    </row>
    <row r="13" spans="1:15" s="2" customFormat="1" ht="12.75">
      <c r="A13" s="28" t="s">
        <v>26</v>
      </c>
      <c r="B13" s="29">
        <v>203</v>
      </c>
      <c r="C13" s="29">
        <v>97</v>
      </c>
      <c r="D13" s="30">
        <f t="shared" si="7"/>
        <v>0.47783251231527096</v>
      </c>
      <c r="E13" s="29">
        <v>52</v>
      </c>
      <c r="F13" s="30">
        <f t="shared" si="8"/>
        <v>0.2561576354679803</v>
      </c>
      <c r="G13" s="29">
        <v>15</v>
      </c>
      <c r="H13" s="30">
        <f>G13/B13</f>
        <v>0.07389162561576355</v>
      </c>
      <c r="I13" s="39">
        <f t="shared" si="10"/>
        <v>0.3300492610837439</v>
      </c>
      <c r="J13" s="29">
        <v>6</v>
      </c>
      <c r="K13" s="30">
        <f t="shared" si="11"/>
        <v>0.029556650246305417</v>
      </c>
      <c r="L13" s="29">
        <v>7</v>
      </c>
      <c r="M13" s="30">
        <f t="shared" si="12"/>
        <v>0.034482758620689655</v>
      </c>
      <c r="N13" s="29">
        <v>16</v>
      </c>
      <c r="O13" s="30">
        <f t="shared" si="13"/>
        <v>0.07881773399014778</v>
      </c>
    </row>
    <row r="14" spans="1:15" s="1" customFormat="1" ht="14.25">
      <c r="A14" s="35" t="s">
        <v>27</v>
      </c>
      <c r="B14" s="36">
        <v>23</v>
      </c>
      <c r="C14" s="36">
        <v>14</v>
      </c>
      <c r="D14" s="37">
        <f t="shared" si="7"/>
        <v>0.6086956521739131</v>
      </c>
      <c r="E14" s="36">
        <v>8</v>
      </c>
      <c r="F14" s="37">
        <f t="shared" si="8"/>
        <v>0.34782608695652173</v>
      </c>
      <c r="G14" s="36">
        <v>4</v>
      </c>
      <c r="H14" s="37">
        <f t="shared" si="9"/>
        <v>0.17391304347826086</v>
      </c>
      <c r="I14" s="38">
        <f t="shared" si="10"/>
        <v>0.5217391304347826</v>
      </c>
      <c r="J14" s="36">
        <v>1</v>
      </c>
      <c r="K14" s="37">
        <f t="shared" si="11"/>
        <v>0.043478260869565216</v>
      </c>
      <c r="L14" s="36">
        <v>0</v>
      </c>
      <c r="M14" s="37">
        <f t="shared" si="12"/>
        <v>0</v>
      </c>
      <c r="N14" s="36">
        <v>1</v>
      </c>
      <c r="O14" s="37">
        <f t="shared" si="13"/>
        <v>0.043478260869565216</v>
      </c>
    </row>
    <row r="15" spans="1:15" s="2" customFormat="1" ht="12.75">
      <c r="A15" s="28" t="s">
        <v>12</v>
      </c>
      <c r="B15" s="29">
        <v>86</v>
      </c>
      <c r="C15" s="29">
        <v>48</v>
      </c>
      <c r="D15" s="30">
        <f>C15/B15</f>
        <v>0.5581395348837209</v>
      </c>
      <c r="E15" s="29">
        <v>24</v>
      </c>
      <c r="F15" s="30">
        <f>E15/B15</f>
        <v>0.27906976744186046</v>
      </c>
      <c r="G15" s="29">
        <v>6</v>
      </c>
      <c r="H15" s="30">
        <f>G15/B15</f>
        <v>0.06976744186046512</v>
      </c>
      <c r="I15" s="39">
        <f>F15+H15</f>
        <v>0.3488372093023256</v>
      </c>
      <c r="J15" s="29">
        <v>1</v>
      </c>
      <c r="K15" s="30">
        <f>J15/B15</f>
        <v>0.011627906976744186</v>
      </c>
      <c r="L15" s="29">
        <v>4</v>
      </c>
      <c r="M15" s="30">
        <f>L15/B15</f>
        <v>0.046511627906976744</v>
      </c>
      <c r="N15" s="29">
        <v>13</v>
      </c>
      <c r="O15" s="30">
        <f>N15/B15</f>
        <v>0.1511627906976744</v>
      </c>
    </row>
    <row r="16" spans="1:15" s="2" customFormat="1" ht="12.75">
      <c r="A16" s="31" t="s">
        <v>28</v>
      </c>
      <c r="B16" s="32">
        <v>5</v>
      </c>
      <c r="C16" s="32">
        <v>4</v>
      </c>
      <c r="D16" s="33">
        <f>C16/B16</f>
        <v>0.8</v>
      </c>
      <c r="E16" s="32">
        <v>1</v>
      </c>
      <c r="F16" s="33">
        <f>E16/B16</f>
        <v>0.2</v>
      </c>
      <c r="G16" s="32">
        <v>0</v>
      </c>
      <c r="H16" s="33">
        <f>G16/B16</f>
        <v>0</v>
      </c>
      <c r="I16" s="34">
        <f>F16+H16</f>
        <v>0.2</v>
      </c>
      <c r="J16" s="32">
        <v>0</v>
      </c>
      <c r="K16" s="33">
        <f>J16/B16</f>
        <v>0</v>
      </c>
      <c r="L16" s="32">
        <v>0</v>
      </c>
      <c r="M16" s="33">
        <f>L16/B16</f>
        <v>0</v>
      </c>
      <c r="N16" s="32">
        <v>3</v>
      </c>
      <c r="O16" s="33">
        <f>N16/B16</f>
        <v>0.6</v>
      </c>
    </row>
    <row r="17" spans="1:15" s="2" customFormat="1" ht="12.75">
      <c r="A17" s="31" t="s">
        <v>29</v>
      </c>
      <c r="B17" s="32">
        <v>8</v>
      </c>
      <c r="C17" s="32">
        <v>1</v>
      </c>
      <c r="D17" s="33">
        <f>C17/B17</f>
        <v>0.125</v>
      </c>
      <c r="E17" s="32">
        <v>0</v>
      </c>
      <c r="F17" s="33">
        <f>E17/B17</f>
        <v>0</v>
      </c>
      <c r="G17" s="32">
        <v>0</v>
      </c>
      <c r="H17" s="33">
        <f>G17/B17</f>
        <v>0</v>
      </c>
      <c r="I17" s="34">
        <f>F17+H17</f>
        <v>0</v>
      </c>
      <c r="J17" s="32">
        <v>0</v>
      </c>
      <c r="K17" s="33">
        <f>J17/B17</f>
        <v>0</v>
      </c>
      <c r="L17" s="32">
        <v>0</v>
      </c>
      <c r="M17" s="33">
        <f>L17/B17</f>
        <v>0</v>
      </c>
      <c r="N17" s="32">
        <v>1</v>
      </c>
      <c r="O17" s="33">
        <f>N17/B17</f>
        <v>0.125</v>
      </c>
    </row>
    <row r="18" spans="1:15" s="2" customFormat="1" ht="12.75">
      <c r="A18" s="31" t="s">
        <v>36</v>
      </c>
      <c r="B18" s="32">
        <v>27</v>
      </c>
      <c r="C18" s="32">
        <v>7</v>
      </c>
      <c r="D18" s="33">
        <f>C18/B18</f>
        <v>0.25925925925925924</v>
      </c>
      <c r="E18" s="32">
        <v>0</v>
      </c>
      <c r="F18" s="33">
        <f>E18/B18</f>
        <v>0</v>
      </c>
      <c r="G18" s="32">
        <v>0</v>
      </c>
      <c r="H18" s="33">
        <f>G18/B18</f>
        <v>0</v>
      </c>
      <c r="I18" s="34">
        <f>F18+H18</f>
        <v>0</v>
      </c>
      <c r="J18" s="32">
        <v>1</v>
      </c>
      <c r="K18" s="33">
        <f>J18/B18</f>
        <v>0.037037037037037035</v>
      </c>
      <c r="L18" s="32">
        <v>3</v>
      </c>
      <c r="M18" s="33">
        <f>L18/B18</f>
        <v>0.1111111111111111</v>
      </c>
      <c r="N18" s="32">
        <v>3</v>
      </c>
      <c r="O18" s="33">
        <f>N18/B18</f>
        <v>0.1111111111111111</v>
      </c>
    </row>
    <row r="19" spans="1:15" s="2" customFormat="1" ht="12.75">
      <c r="A19" s="31" t="s">
        <v>30</v>
      </c>
      <c r="B19" s="32">
        <v>8</v>
      </c>
      <c r="C19" s="32">
        <v>3</v>
      </c>
      <c r="D19" s="33">
        <f t="shared" si="7"/>
        <v>0.375</v>
      </c>
      <c r="E19" s="32">
        <v>0</v>
      </c>
      <c r="F19" s="33">
        <f t="shared" si="8"/>
        <v>0</v>
      </c>
      <c r="G19" s="32">
        <v>0</v>
      </c>
      <c r="H19" s="33">
        <f t="shared" si="9"/>
        <v>0</v>
      </c>
      <c r="I19" s="34">
        <f t="shared" si="10"/>
        <v>0</v>
      </c>
      <c r="J19" s="32">
        <v>0</v>
      </c>
      <c r="K19" s="33">
        <f t="shared" si="11"/>
        <v>0</v>
      </c>
      <c r="L19" s="32">
        <v>0</v>
      </c>
      <c r="M19" s="33">
        <f t="shared" si="12"/>
        <v>0</v>
      </c>
      <c r="N19" s="32">
        <v>3</v>
      </c>
      <c r="O19" s="33">
        <f t="shared" si="13"/>
        <v>0.375</v>
      </c>
    </row>
    <row r="20" spans="1:15" s="1" customFormat="1" ht="14.25">
      <c r="A20" s="35" t="s">
        <v>31</v>
      </c>
      <c r="B20" s="36">
        <v>56</v>
      </c>
      <c r="C20" s="36">
        <v>33</v>
      </c>
      <c r="D20" s="37">
        <f>C20/B20</f>
        <v>0.5892857142857143</v>
      </c>
      <c r="E20" s="36">
        <v>26</v>
      </c>
      <c r="F20" s="37">
        <f t="shared" si="8"/>
        <v>0.4642857142857143</v>
      </c>
      <c r="G20" s="36">
        <v>4</v>
      </c>
      <c r="H20" s="37">
        <f t="shared" si="9"/>
        <v>0.07142857142857142</v>
      </c>
      <c r="I20" s="38">
        <f t="shared" si="10"/>
        <v>0.5357142857142857</v>
      </c>
      <c r="J20" s="36">
        <v>0</v>
      </c>
      <c r="K20" s="37">
        <f t="shared" si="11"/>
        <v>0</v>
      </c>
      <c r="L20" s="36">
        <v>2</v>
      </c>
      <c r="M20" s="37">
        <f t="shared" si="12"/>
        <v>0.03571428571428571</v>
      </c>
      <c r="N20" s="36">
        <v>1</v>
      </c>
      <c r="O20" s="37">
        <f t="shared" si="13"/>
        <v>0.017857142857142856</v>
      </c>
    </row>
    <row r="21" spans="1:15" s="2" customFormat="1" ht="12.75">
      <c r="A21" s="31" t="s">
        <v>32</v>
      </c>
      <c r="B21" s="32">
        <v>17</v>
      </c>
      <c r="C21" s="32">
        <v>3</v>
      </c>
      <c r="D21" s="33">
        <f>C21/B21</f>
        <v>0.17647058823529413</v>
      </c>
      <c r="E21" s="32">
        <v>0</v>
      </c>
      <c r="F21" s="33">
        <f t="shared" si="8"/>
        <v>0</v>
      </c>
      <c r="G21" s="32">
        <v>0</v>
      </c>
      <c r="H21" s="33">
        <f>G21/B21</f>
        <v>0</v>
      </c>
      <c r="I21" s="34">
        <f>F21+H21</f>
        <v>0</v>
      </c>
      <c r="J21" s="32">
        <v>0</v>
      </c>
      <c r="K21" s="33">
        <f>J21/B21</f>
        <v>0</v>
      </c>
      <c r="L21" s="32">
        <v>0</v>
      </c>
      <c r="M21" s="33">
        <f>L21/B21</f>
        <v>0</v>
      </c>
      <c r="N21" s="32">
        <v>3</v>
      </c>
      <c r="O21" s="33">
        <f>N21/B21</f>
        <v>0.17647058823529413</v>
      </c>
    </row>
    <row r="22" spans="1:15" s="2" customFormat="1" ht="12.75">
      <c r="A22" s="31" t="s">
        <v>34</v>
      </c>
      <c r="B22" s="32">
        <v>48</v>
      </c>
      <c r="C22" s="32">
        <v>29</v>
      </c>
      <c r="D22" s="33">
        <f>C22/B22</f>
        <v>0.6041666666666666</v>
      </c>
      <c r="E22" s="32">
        <v>6</v>
      </c>
      <c r="F22" s="33">
        <f t="shared" si="8"/>
        <v>0.125</v>
      </c>
      <c r="G22" s="32">
        <v>1</v>
      </c>
      <c r="H22" s="33">
        <f t="shared" si="9"/>
        <v>0.020833333333333332</v>
      </c>
      <c r="I22" s="34">
        <f t="shared" si="10"/>
        <v>0.14583333333333334</v>
      </c>
      <c r="J22" s="32">
        <v>0</v>
      </c>
      <c r="K22" s="33">
        <f t="shared" si="11"/>
        <v>0</v>
      </c>
      <c r="L22" s="32">
        <v>1</v>
      </c>
      <c r="M22" s="33">
        <f t="shared" si="12"/>
        <v>0.020833333333333332</v>
      </c>
      <c r="N22" s="32">
        <v>21</v>
      </c>
      <c r="O22" s="33">
        <f t="shared" si="13"/>
        <v>0.4375</v>
      </c>
    </row>
    <row r="23" spans="1:15" s="2" customFormat="1" ht="12.75">
      <c r="A23" s="31" t="s">
        <v>35</v>
      </c>
      <c r="B23" s="32">
        <v>8</v>
      </c>
      <c r="C23" s="32">
        <v>2</v>
      </c>
      <c r="D23" s="33">
        <f>C23/B23</f>
        <v>0.25</v>
      </c>
      <c r="E23" s="32">
        <v>0</v>
      </c>
      <c r="F23" s="33">
        <f>E23/B23</f>
        <v>0</v>
      </c>
      <c r="G23" s="32">
        <v>0</v>
      </c>
      <c r="H23" s="33">
        <f>G23/B23</f>
        <v>0</v>
      </c>
      <c r="I23" s="34">
        <f>F23+H23</f>
        <v>0</v>
      </c>
      <c r="J23" s="32">
        <v>0</v>
      </c>
      <c r="K23" s="33">
        <f>J23/B23</f>
        <v>0</v>
      </c>
      <c r="L23" s="32">
        <v>1</v>
      </c>
      <c r="M23" s="33">
        <f>L23/B23</f>
        <v>0.125</v>
      </c>
      <c r="N23" s="32">
        <v>1</v>
      </c>
      <c r="O23" s="33">
        <f>N23/B23</f>
        <v>0.125</v>
      </c>
    </row>
    <row r="24" spans="1:15" s="22" customFormat="1" ht="12.75">
      <c r="A24" s="20" t="s">
        <v>8</v>
      </c>
      <c r="B24" s="21">
        <f>SUM(B4:B23)</f>
        <v>1189</v>
      </c>
      <c r="C24" s="21">
        <f>SUM(C4:C23)</f>
        <v>502</v>
      </c>
      <c r="D24" s="5">
        <f>C24/B24</f>
        <v>0.4222035323801514</v>
      </c>
      <c r="E24" s="4">
        <f>SUM(E4:E23)</f>
        <v>189</v>
      </c>
      <c r="F24" s="5">
        <f>E24/B24</f>
        <v>0.15895710681244743</v>
      </c>
      <c r="G24" s="4">
        <f>SUM(G4:G23)</f>
        <v>51</v>
      </c>
      <c r="H24" s="5">
        <f>G24/B24</f>
        <v>0.04289318755256518</v>
      </c>
      <c r="I24" s="5">
        <f>F24+H24</f>
        <v>0.20185029436501262</v>
      </c>
      <c r="J24" s="4">
        <f>SUM(J4:J23)</f>
        <v>24</v>
      </c>
      <c r="K24" s="5">
        <f>J24/B24</f>
        <v>0.020185029436501262</v>
      </c>
      <c r="L24" s="4">
        <f>SUM(L4:L23)</f>
        <v>41</v>
      </c>
      <c r="M24" s="5">
        <f>L24/B24</f>
        <v>0.034482758620689655</v>
      </c>
      <c r="N24" s="4">
        <f>SUM(N4:N23)</f>
        <v>194</v>
      </c>
      <c r="O24" s="5">
        <f>N24/B24</f>
        <v>0.1631623212783852</v>
      </c>
    </row>
    <row r="25" spans="1:15" s="26" customFormat="1" ht="12.75">
      <c r="A25" s="23"/>
      <c r="B25" s="24"/>
      <c r="C25" s="24"/>
      <c r="D25" s="25"/>
      <c r="E25" s="24"/>
      <c r="F25" s="25"/>
      <c r="G25" s="24"/>
      <c r="H25" s="25"/>
      <c r="I25" s="40"/>
      <c r="J25" s="24"/>
      <c r="K25" s="25"/>
      <c r="L25" s="24"/>
      <c r="M25" s="25"/>
      <c r="N25" s="24"/>
      <c r="O25" s="25"/>
    </row>
    <row r="26" spans="1:15" ht="15">
      <c r="A26" s="16"/>
      <c r="B26" s="7"/>
      <c r="C26" s="7"/>
      <c r="D26" s="7"/>
      <c r="E26" s="7"/>
      <c r="F26" s="7"/>
      <c r="G26" s="7"/>
      <c r="H26" s="7"/>
      <c r="I26" s="41"/>
      <c r="J26" s="7"/>
      <c r="K26" s="7"/>
      <c r="L26" s="7"/>
      <c r="M26" s="7"/>
      <c r="N26" s="7"/>
      <c r="O26" s="7"/>
    </row>
    <row r="27" spans="1:15" ht="15">
      <c r="A27" s="27"/>
      <c r="B27" s="27"/>
      <c r="C27" s="27"/>
      <c r="D27" s="27"/>
      <c r="E27" s="27"/>
      <c r="F27" s="27"/>
      <c r="G27" s="27"/>
      <c r="H27" s="27"/>
      <c r="I27" s="41"/>
      <c r="J27" s="7"/>
      <c r="K27" s="7"/>
      <c r="L27" s="7"/>
      <c r="M27" s="7"/>
      <c r="N27" s="7"/>
      <c r="O27" s="7"/>
    </row>
    <row r="28" spans="1:15" ht="15">
      <c r="A28" s="27"/>
      <c r="B28" s="27"/>
      <c r="C28" s="27"/>
      <c r="D28" s="27"/>
      <c r="E28" s="27"/>
      <c r="F28" s="27"/>
      <c r="G28" s="27"/>
      <c r="H28" s="27"/>
      <c r="I28" s="41"/>
      <c r="J28" s="7"/>
      <c r="K28" s="7"/>
      <c r="L28" s="7"/>
      <c r="M28" s="7"/>
      <c r="N28" s="7"/>
      <c r="O28" s="7"/>
    </row>
    <row r="29" spans="1:15" ht="15">
      <c r="A29" s="27"/>
      <c r="B29" s="27"/>
      <c r="C29" s="27"/>
      <c r="D29" s="27"/>
      <c r="E29" s="27"/>
      <c r="F29" s="27"/>
      <c r="G29" s="27"/>
      <c r="H29" s="27"/>
      <c r="I29" s="41"/>
      <c r="J29" s="7"/>
      <c r="K29" s="7"/>
      <c r="L29" s="7"/>
      <c r="M29" s="7"/>
      <c r="N29" s="7"/>
      <c r="O29" s="7"/>
    </row>
    <row r="30" spans="1:15" ht="15">
      <c r="A30" s="27"/>
      <c r="B30" s="27"/>
      <c r="C30" s="27"/>
      <c r="D30" s="27"/>
      <c r="E30" s="27"/>
      <c r="F30" s="27"/>
      <c r="G30" s="27"/>
      <c r="H30" s="27"/>
      <c r="I30" s="41"/>
      <c r="J30" s="7"/>
      <c r="K30" s="7"/>
      <c r="L30" s="7"/>
      <c r="M30" s="7"/>
      <c r="N30" s="7"/>
      <c r="O30" s="7"/>
    </row>
    <row r="31" spans="1:15" ht="15">
      <c r="A31" s="27"/>
      <c r="B31" s="27"/>
      <c r="C31" s="27"/>
      <c r="D31" s="27"/>
      <c r="E31" s="27"/>
      <c r="F31" s="27"/>
      <c r="G31" s="27"/>
      <c r="H31" s="27"/>
      <c r="I31" s="41"/>
      <c r="J31" s="7"/>
      <c r="K31" s="7"/>
      <c r="L31" s="7"/>
      <c r="M31" s="7"/>
      <c r="N31" s="7"/>
      <c r="O31" s="7"/>
    </row>
    <row r="32" spans="1:15" ht="15">
      <c r="A32" s="27"/>
      <c r="B32" s="27"/>
      <c r="C32" s="27"/>
      <c r="D32" s="27"/>
      <c r="E32" s="27"/>
      <c r="F32" s="27"/>
      <c r="G32" s="27"/>
      <c r="H32" s="27"/>
      <c r="I32" s="41"/>
      <c r="J32" s="7"/>
      <c r="K32" s="7"/>
      <c r="L32" s="7"/>
      <c r="M32" s="7"/>
      <c r="N32" s="7"/>
      <c r="O32" s="7"/>
    </row>
    <row r="33" spans="1:15" ht="15">
      <c r="A33" s="27"/>
      <c r="B33" s="27"/>
      <c r="C33" s="27"/>
      <c r="D33" s="27"/>
      <c r="E33" s="27"/>
      <c r="F33" s="27"/>
      <c r="G33" s="27"/>
      <c r="H33" s="27"/>
      <c r="I33" s="41"/>
      <c r="J33" s="7"/>
      <c r="K33" s="7"/>
      <c r="L33" s="7"/>
      <c r="M33" s="7"/>
      <c r="N33" s="7"/>
      <c r="O33" s="7"/>
    </row>
    <row r="34" spans="1:8" ht="15">
      <c r="A34" s="27"/>
      <c r="B34" s="27"/>
      <c r="C34" s="27"/>
      <c r="D34" s="27"/>
      <c r="E34" s="27"/>
      <c r="F34" s="27"/>
      <c r="G34" s="27"/>
      <c r="H34" s="27"/>
    </row>
    <row r="35" spans="1:8" ht="15">
      <c r="A35" s="27"/>
      <c r="B35" s="27"/>
      <c r="C35" s="27"/>
      <c r="D35" s="27"/>
      <c r="E35" s="27"/>
      <c r="F35" s="27"/>
      <c r="G35" s="27"/>
      <c r="H35" s="27"/>
    </row>
    <row r="36" spans="1:8" ht="15">
      <c r="A36" s="27"/>
      <c r="B36" s="27"/>
      <c r="C36" s="27"/>
      <c r="D36" s="27"/>
      <c r="E36" s="27"/>
      <c r="F36" s="27"/>
      <c r="G36" s="27"/>
      <c r="H36" s="27"/>
    </row>
    <row r="37" spans="1:8" ht="15">
      <c r="A37" s="27"/>
      <c r="B37" s="27"/>
      <c r="C37" s="27"/>
      <c r="D37" s="27"/>
      <c r="E37" s="27"/>
      <c r="F37" s="27"/>
      <c r="G37" s="27"/>
      <c r="H37" s="27"/>
    </row>
    <row r="38" spans="1:8" ht="15">
      <c r="A38" s="27"/>
      <c r="B38" s="27"/>
      <c r="C38" s="27"/>
      <c r="D38" s="27"/>
      <c r="E38" s="27"/>
      <c r="F38" s="27"/>
      <c r="G38" s="27"/>
      <c r="H38" s="27"/>
    </row>
    <row r="39" spans="1:8" ht="15">
      <c r="A39" s="27"/>
      <c r="B39" s="27"/>
      <c r="C39" s="27"/>
      <c r="D39" s="27"/>
      <c r="E39" s="27"/>
      <c r="F39" s="27"/>
      <c r="G39" s="27"/>
      <c r="H39" s="27"/>
    </row>
    <row r="40" spans="1:8" ht="15">
      <c r="A40" s="27"/>
      <c r="B40" s="27"/>
      <c r="C40" s="27"/>
      <c r="D40" s="27"/>
      <c r="E40" s="27"/>
      <c r="F40" s="27"/>
      <c r="G40" s="27"/>
      <c r="H40" s="27"/>
    </row>
    <row r="41" spans="1:8" ht="15">
      <c r="A41" s="27"/>
      <c r="B41" s="27"/>
      <c r="C41" s="27"/>
      <c r="D41" s="27"/>
      <c r="E41" s="27"/>
      <c r="F41" s="27"/>
      <c r="G41" s="27"/>
      <c r="H41" s="27"/>
    </row>
    <row r="42" spans="1:8" ht="15">
      <c r="A42" s="27"/>
      <c r="B42" s="27"/>
      <c r="C42" s="27"/>
      <c r="D42" s="27"/>
      <c r="E42" s="27"/>
      <c r="F42" s="27"/>
      <c r="G42" s="27"/>
      <c r="H42" s="27"/>
    </row>
    <row r="43" spans="1:8" ht="15">
      <c r="A43" s="27"/>
      <c r="B43" s="27"/>
      <c r="C43" s="27"/>
      <c r="D43" s="27"/>
      <c r="E43" s="27"/>
      <c r="F43" s="27"/>
      <c r="G43" s="27"/>
      <c r="H43" s="27"/>
    </row>
    <row r="44" spans="1:8" ht="15">
      <c r="A44" s="27"/>
      <c r="B44" s="27"/>
      <c r="C44" s="27"/>
      <c r="D44" s="27"/>
      <c r="E44" s="27"/>
      <c r="F44" s="27"/>
      <c r="G44" s="27"/>
      <c r="H44" s="27"/>
    </row>
    <row r="45" spans="1:8" ht="15">
      <c r="A45" s="27"/>
      <c r="B45" s="27"/>
      <c r="C45" s="27"/>
      <c r="D45" s="27"/>
      <c r="E45" s="27"/>
      <c r="F45" s="27"/>
      <c r="G45" s="27"/>
      <c r="H45" s="27"/>
    </row>
  </sheetData>
  <sheetProtection/>
  <mergeCells count="7">
    <mergeCell ref="A1:O1"/>
    <mergeCell ref="A2:O2"/>
    <mergeCell ref="E3:F3"/>
    <mergeCell ref="G3:H3"/>
    <mergeCell ref="J3:K3"/>
    <mergeCell ref="L3:M3"/>
    <mergeCell ref="N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26.28125" style="7" customWidth="1"/>
    <col min="2" max="2" width="15.00390625" style="16" customWidth="1"/>
    <col min="3" max="4" width="11.140625" style="16" customWidth="1"/>
    <col min="5" max="12" width="11.28125" style="16" customWidth="1"/>
    <col min="13" max="16384" width="9.140625" style="7" customWidth="1"/>
  </cols>
  <sheetData>
    <row r="1" spans="1:13" ht="30.75" customHeight="1">
      <c r="A1" s="49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2" s="8" customFormat="1" ht="20.25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8" customFormat="1" ht="42.75" customHeight="1">
      <c r="A3" s="9" t="s">
        <v>10</v>
      </c>
      <c r="B3" s="10" t="s">
        <v>2</v>
      </c>
      <c r="C3" s="10" t="s">
        <v>1</v>
      </c>
      <c r="D3" s="10" t="s">
        <v>0</v>
      </c>
      <c r="E3" s="47" t="s">
        <v>17</v>
      </c>
      <c r="F3" s="47"/>
      <c r="G3" s="47" t="s">
        <v>18</v>
      </c>
      <c r="H3" s="47"/>
      <c r="I3" s="47" t="s">
        <v>19</v>
      </c>
      <c r="J3" s="47"/>
      <c r="K3" s="47" t="s">
        <v>11</v>
      </c>
      <c r="L3" s="47"/>
    </row>
    <row r="4" spans="1:12" s="6" customFormat="1" ht="12.75">
      <c r="A4" s="3" t="s">
        <v>14</v>
      </c>
      <c r="B4" s="4">
        <v>62</v>
      </c>
      <c r="C4" s="4">
        <v>34</v>
      </c>
      <c r="D4" s="5">
        <f>C4/B4</f>
        <v>0.5483870967741935</v>
      </c>
      <c r="E4" s="4">
        <v>10</v>
      </c>
      <c r="F4" s="5">
        <f>E4/B4</f>
        <v>0.16129032258064516</v>
      </c>
      <c r="G4" s="4">
        <v>2</v>
      </c>
      <c r="H4" s="5">
        <f>G4/B4</f>
        <v>0.03225806451612903</v>
      </c>
      <c r="I4" s="4">
        <v>5</v>
      </c>
      <c r="J4" s="5">
        <f>I4/B4</f>
        <v>0.08064516129032258</v>
      </c>
      <c r="K4" s="4">
        <v>6</v>
      </c>
      <c r="L4" s="5">
        <f aca="true" t="shared" si="0" ref="L4:L24">K4/B4</f>
        <v>0.0967741935483871</v>
      </c>
    </row>
    <row r="5" spans="1:12" s="6" customFormat="1" ht="12.75">
      <c r="A5" s="3" t="s">
        <v>20</v>
      </c>
      <c r="B5" s="4">
        <v>29</v>
      </c>
      <c r="C5" s="4">
        <v>9</v>
      </c>
      <c r="D5" s="5">
        <f>C5/B5</f>
        <v>0.3103448275862069</v>
      </c>
      <c r="E5" s="4">
        <v>1</v>
      </c>
      <c r="F5" s="5">
        <f aca="true" t="shared" si="1" ref="F5:F24">E5/B5</f>
        <v>0.034482758620689655</v>
      </c>
      <c r="G5" s="4">
        <v>1</v>
      </c>
      <c r="H5" s="5">
        <f aca="true" t="shared" si="2" ref="H5:H24">G5/B5</f>
        <v>0.034482758620689655</v>
      </c>
      <c r="I5" s="4">
        <v>2</v>
      </c>
      <c r="J5" s="5">
        <f aca="true" t="shared" si="3" ref="J5:J24">I5/B5</f>
        <v>0.06896551724137931</v>
      </c>
      <c r="K5" s="4">
        <v>3</v>
      </c>
      <c r="L5" s="5">
        <f t="shared" si="0"/>
        <v>0.10344827586206896</v>
      </c>
    </row>
    <row r="6" spans="1:12" s="6" customFormat="1" ht="12.75">
      <c r="A6" s="3" t="s">
        <v>21</v>
      </c>
      <c r="B6" s="4">
        <v>26</v>
      </c>
      <c r="C6" s="4">
        <v>10</v>
      </c>
      <c r="D6" s="5">
        <f aca="true" t="shared" si="4" ref="D6:D24">C6/B6</f>
        <v>0.38461538461538464</v>
      </c>
      <c r="E6" s="4">
        <v>6</v>
      </c>
      <c r="F6" s="5">
        <f t="shared" si="1"/>
        <v>0.23076923076923078</v>
      </c>
      <c r="G6" s="4">
        <v>1</v>
      </c>
      <c r="H6" s="5">
        <f t="shared" si="2"/>
        <v>0.038461538461538464</v>
      </c>
      <c r="I6" s="4">
        <v>3</v>
      </c>
      <c r="J6" s="5">
        <f t="shared" si="3"/>
        <v>0.11538461538461539</v>
      </c>
      <c r="K6" s="4">
        <v>0</v>
      </c>
      <c r="L6" s="5">
        <f t="shared" si="0"/>
        <v>0</v>
      </c>
    </row>
    <row r="7" spans="1:12" s="6" customFormat="1" ht="12.75">
      <c r="A7" s="3" t="s">
        <v>37</v>
      </c>
      <c r="B7" s="4">
        <v>9</v>
      </c>
      <c r="C7" s="4">
        <v>0</v>
      </c>
      <c r="D7" s="5">
        <f>C7/B7</f>
        <v>0</v>
      </c>
      <c r="E7" s="4">
        <v>0</v>
      </c>
      <c r="F7" s="5">
        <f>E7/B7</f>
        <v>0</v>
      </c>
      <c r="G7" s="4">
        <v>0</v>
      </c>
      <c r="H7" s="5">
        <f>G7/B7</f>
        <v>0</v>
      </c>
      <c r="I7" s="4">
        <v>0</v>
      </c>
      <c r="J7" s="5">
        <f>I7/B7</f>
        <v>0</v>
      </c>
      <c r="K7" s="4">
        <v>0</v>
      </c>
      <c r="L7" s="5">
        <f>K7/B7</f>
        <v>0</v>
      </c>
    </row>
    <row r="8" spans="1:12" s="6" customFormat="1" ht="12.75">
      <c r="A8" s="3" t="s">
        <v>22</v>
      </c>
      <c r="B8" s="4">
        <v>1</v>
      </c>
      <c r="C8" s="4">
        <v>0</v>
      </c>
      <c r="D8" s="5">
        <f t="shared" si="4"/>
        <v>0</v>
      </c>
      <c r="E8" s="4">
        <v>0</v>
      </c>
      <c r="F8" s="5">
        <f t="shared" si="1"/>
        <v>0</v>
      </c>
      <c r="G8" s="4">
        <v>0</v>
      </c>
      <c r="H8" s="5">
        <f t="shared" si="2"/>
        <v>0</v>
      </c>
      <c r="I8" s="4">
        <v>0</v>
      </c>
      <c r="J8" s="5">
        <f t="shared" si="3"/>
        <v>0</v>
      </c>
      <c r="K8" s="4">
        <v>0</v>
      </c>
      <c r="L8" s="5">
        <f t="shared" si="0"/>
        <v>0</v>
      </c>
    </row>
    <row r="9" spans="1:12" s="6" customFormat="1" ht="12.75">
      <c r="A9" s="3" t="s">
        <v>23</v>
      </c>
      <c r="B9" s="4">
        <v>74</v>
      </c>
      <c r="C9" s="4">
        <v>30</v>
      </c>
      <c r="D9" s="5">
        <f t="shared" si="4"/>
        <v>0.40540540540540543</v>
      </c>
      <c r="E9" s="4">
        <v>11</v>
      </c>
      <c r="F9" s="5">
        <f t="shared" si="1"/>
        <v>0.14864864864864866</v>
      </c>
      <c r="G9" s="4">
        <v>6</v>
      </c>
      <c r="H9" s="5">
        <f t="shared" si="2"/>
        <v>0.08108108108108109</v>
      </c>
      <c r="I9" s="4">
        <v>3</v>
      </c>
      <c r="J9" s="5">
        <f t="shared" si="3"/>
        <v>0.04054054054054054</v>
      </c>
      <c r="K9" s="4">
        <v>3</v>
      </c>
      <c r="L9" s="5">
        <f t="shared" si="0"/>
        <v>0.04054054054054054</v>
      </c>
    </row>
    <row r="10" spans="1:12" s="6" customFormat="1" ht="12.75">
      <c r="A10" s="3" t="s">
        <v>24</v>
      </c>
      <c r="B10" s="4">
        <v>124</v>
      </c>
      <c r="C10" s="4">
        <v>66</v>
      </c>
      <c r="D10" s="5">
        <f t="shared" si="4"/>
        <v>0.532258064516129</v>
      </c>
      <c r="E10" s="4">
        <v>21</v>
      </c>
      <c r="F10" s="5">
        <f t="shared" si="1"/>
        <v>0.1693548387096774</v>
      </c>
      <c r="G10" s="4">
        <v>4</v>
      </c>
      <c r="H10" s="5">
        <f t="shared" si="2"/>
        <v>0.03225806451612903</v>
      </c>
      <c r="I10" s="4">
        <v>19</v>
      </c>
      <c r="J10" s="5">
        <f t="shared" si="3"/>
        <v>0.1532258064516129</v>
      </c>
      <c r="K10" s="4">
        <v>17</v>
      </c>
      <c r="L10" s="5">
        <f t="shared" si="0"/>
        <v>0.13709677419354838</v>
      </c>
    </row>
    <row r="11" spans="1:12" s="6" customFormat="1" ht="12.75">
      <c r="A11" s="3" t="s">
        <v>33</v>
      </c>
      <c r="B11" s="4">
        <v>151</v>
      </c>
      <c r="C11" s="4">
        <v>56</v>
      </c>
      <c r="D11" s="5">
        <f t="shared" si="4"/>
        <v>0.3708609271523179</v>
      </c>
      <c r="E11" s="4">
        <v>15</v>
      </c>
      <c r="F11" s="5">
        <f t="shared" si="1"/>
        <v>0.09933774834437085</v>
      </c>
      <c r="G11" s="4">
        <v>6</v>
      </c>
      <c r="H11" s="5">
        <f t="shared" si="2"/>
        <v>0.039735099337748346</v>
      </c>
      <c r="I11" s="4">
        <v>7</v>
      </c>
      <c r="J11" s="5">
        <f t="shared" si="3"/>
        <v>0.046357615894039736</v>
      </c>
      <c r="K11" s="4">
        <v>13</v>
      </c>
      <c r="L11" s="5">
        <f t="shared" si="0"/>
        <v>0.08609271523178808</v>
      </c>
    </row>
    <row r="12" spans="1:12" s="6" customFormat="1" ht="12.75">
      <c r="A12" s="3" t="s">
        <v>25</v>
      </c>
      <c r="B12" s="4">
        <f>188+36</f>
        <v>224</v>
      </c>
      <c r="C12" s="4">
        <v>56</v>
      </c>
      <c r="D12" s="5">
        <f t="shared" si="4"/>
        <v>0.25</v>
      </c>
      <c r="E12" s="4">
        <v>21</v>
      </c>
      <c r="F12" s="5">
        <f t="shared" si="1"/>
        <v>0.09375</v>
      </c>
      <c r="G12" s="4">
        <v>9</v>
      </c>
      <c r="H12" s="5">
        <f t="shared" si="2"/>
        <v>0.04017857142857143</v>
      </c>
      <c r="I12" s="4">
        <v>6</v>
      </c>
      <c r="J12" s="5">
        <f t="shared" si="3"/>
        <v>0.026785714285714284</v>
      </c>
      <c r="K12" s="4">
        <v>13</v>
      </c>
      <c r="L12" s="5">
        <f t="shared" si="0"/>
        <v>0.05803571428571429</v>
      </c>
    </row>
    <row r="13" spans="1:12" s="6" customFormat="1" ht="12.75">
      <c r="A13" s="3" t="s">
        <v>26</v>
      </c>
      <c r="B13" s="4">
        <v>203</v>
      </c>
      <c r="C13" s="4">
        <v>97</v>
      </c>
      <c r="D13" s="5">
        <f t="shared" si="4"/>
        <v>0.47783251231527096</v>
      </c>
      <c r="E13" s="4">
        <v>42</v>
      </c>
      <c r="F13" s="5">
        <f t="shared" si="1"/>
        <v>0.20689655172413793</v>
      </c>
      <c r="G13" s="4">
        <v>9</v>
      </c>
      <c r="H13" s="5">
        <f t="shared" si="2"/>
        <v>0.04433497536945813</v>
      </c>
      <c r="I13" s="4">
        <v>27</v>
      </c>
      <c r="J13" s="5">
        <f t="shared" si="3"/>
        <v>0.1330049261083744</v>
      </c>
      <c r="K13" s="4">
        <v>14</v>
      </c>
      <c r="L13" s="5">
        <f t="shared" si="0"/>
        <v>0.06896551724137931</v>
      </c>
    </row>
    <row r="14" spans="1:12" s="6" customFormat="1" ht="12.75">
      <c r="A14" s="3" t="s">
        <v>27</v>
      </c>
      <c r="B14" s="4">
        <v>23</v>
      </c>
      <c r="C14" s="4">
        <v>14</v>
      </c>
      <c r="D14" s="5">
        <f t="shared" si="4"/>
        <v>0.6086956521739131</v>
      </c>
      <c r="E14" s="4">
        <v>6</v>
      </c>
      <c r="F14" s="5">
        <f t="shared" si="1"/>
        <v>0.2608695652173913</v>
      </c>
      <c r="G14" s="4">
        <v>1</v>
      </c>
      <c r="H14" s="5">
        <f t="shared" si="2"/>
        <v>0.043478260869565216</v>
      </c>
      <c r="I14" s="4">
        <v>4</v>
      </c>
      <c r="J14" s="5">
        <f t="shared" si="3"/>
        <v>0.17391304347826086</v>
      </c>
      <c r="K14" s="4">
        <v>2</v>
      </c>
      <c r="L14" s="5">
        <f t="shared" si="0"/>
        <v>0.08695652173913043</v>
      </c>
    </row>
    <row r="15" spans="1:12" s="6" customFormat="1" ht="12.75">
      <c r="A15" s="3" t="s">
        <v>12</v>
      </c>
      <c r="B15" s="4">
        <v>86</v>
      </c>
      <c r="C15" s="4">
        <v>48</v>
      </c>
      <c r="D15" s="5">
        <f t="shared" si="4"/>
        <v>0.5581395348837209</v>
      </c>
      <c r="E15" s="4">
        <v>27</v>
      </c>
      <c r="F15" s="5">
        <f t="shared" si="1"/>
        <v>0.313953488372093</v>
      </c>
      <c r="G15" s="4">
        <v>10</v>
      </c>
      <c r="H15" s="5">
        <f t="shared" si="2"/>
        <v>0.11627906976744186</v>
      </c>
      <c r="I15" s="4">
        <v>6</v>
      </c>
      <c r="J15" s="5">
        <f t="shared" si="3"/>
        <v>0.06976744186046512</v>
      </c>
      <c r="K15" s="4">
        <v>2</v>
      </c>
      <c r="L15" s="5">
        <f t="shared" si="0"/>
        <v>0.023255813953488372</v>
      </c>
    </row>
    <row r="16" spans="1:12" s="6" customFormat="1" ht="12.75">
      <c r="A16" s="3" t="s">
        <v>28</v>
      </c>
      <c r="B16" s="4">
        <v>5</v>
      </c>
      <c r="C16" s="4">
        <v>4</v>
      </c>
      <c r="D16" s="5">
        <f t="shared" si="4"/>
        <v>0.8</v>
      </c>
      <c r="E16" s="4">
        <v>1</v>
      </c>
      <c r="F16" s="5">
        <f t="shared" si="1"/>
        <v>0.2</v>
      </c>
      <c r="G16" s="4">
        <v>0</v>
      </c>
      <c r="H16" s="5">
        <f t="shared" si="2"/>
        <v>0</v>
      </c>
      <c r="I16" s="4">
        <v>1</v>
      </c>
      <c r="J16" s="5">
        <f t="shared" si="3"/>
        <v>0.2</v>
      </c>
      <c r="K16" s="4">
        <v>2</v>
      </c>
      <c r="L16" s="5">
        <f t="shared" si="0"/>
        <v>0.4</v>
      </c>
    </row>
    <row r="17" spans="1:12" s="6" customFormat="1" ht="12.75">
      <c r="A17" s="3" t="s">
        <v>29</v>
      </c>
      <c r="B17" s="4">
        <v>8</v>
      </c>
      <c r="C17" s="4">
        <v>1</v>
      </c>
      <c r="D17" s="5">
        <f t="shared" si="4"/>
        <v>0.125</v>
      </c>
      <c r="E17" s="4">
        <v>0</v>
      </c>
      <c r="F17" s="5">
        <f t="shared" si="1"/>
        <v>0</v>
      </c>
      <c r="G17" s="4">
        <v>0</v>
      </c>
      <c r="H17" s="5">
        <f t="shared" si="2"/>
        <v>0</v>
      </c>
      <c r="I17" s="4">
        <v>0</v>
      </c>
      <c r="J17" s="5">
        <f t="shared" si="3"/>
        <v>0</v>
      </c>
      <c r="K17" s="4">
        <v>1</v>
      </c>
      <c r="L17" s="5">
        <f t="shared" si="0"/>
        <v>0.125</v>
      </c>
    </row>
    <row r="18" spans="1:12" s="6" customFormat="1" ht="12.75">
      <c r="A18" s="3" t="s">
        <v>36</v>
      </c>
      <c r="B18" s="4">
        <v>27</v>
      </c>
      <c r="C18" s="4">
        <v>7</v>
      </c>
      <c r="D18" s="5">
        <f>C18/B18</f>
        <v>0.25925925925925924</v>
      </c>
      <c r="E18" s="4">
        <v>2</v>
      </c>
      <c r="F18" s="5">
        <f>E18/B18</f>
        <v>0.07407407407407407</v>
      </c>
      <c r="G18" s="4">
        <v>3</v>
      </c>
      <c r="H18" s="5">
        <f>G18/B18</f>
        <v>0.1111111111111111</v>
      </c>
      <c r="I18" s="4">
        <v>0</v>
      </c>
      <c r="J18" s="5">
        <f>I18/B18</f>
        <v>0</v>
      </c>
      <c r="K18" s="4">
        <v>1</v>
      </c>
      <c r="L18" s="5">
        <f>K18/B18</f>
        <v>0.037037037037037035</v>
      </c>
    </row>
    <row r="19" spans="1:12" s="6" customFormat="1" ht="12.75">
      <c r="A19" s="3" t="s">
        <v>30</v>
      </c>
      <c r="B19" s="4">
        <v>8</v>
      </c>
      <c r="C19" s="4">
        <v>3</v>
      </c>
      <c r="D19" s="5">
        <f t="shared" si="4"/>
        <v>0.375</v>
      </c>
      <c r="E19" s="4">
        <v>0</v>
      </c>
      <c r="F19" s="5">
        <f t="shared" si="1"/>
        <v>0</v>
      </c>
      <c r="G19" s="4">
        <v>0</v>
      </c>
      <c r="H19" s="5">
        <f t="shared" si="2"/>
        <v>0</v>
      </c>
      <c r="I19" s="4">
        <v>0</v>
      </c>
      <c r="J19" s="5">
        <f t="shared" si="3"/>
        <v>0</v>
      </c>
      <c r="K19" s="4">
        <v>1</v>
      </c>
      <c r="L19" s="5">
        <f t="shared" si="0"/>
        <v>0.125</v>
      </c>
    </row>
    <row r="20" spans="1:12" s="6" customFormat="1" ht="12.75">
      <c r="A20" s="3" t="s">
        <v>31</v>
      </c>
      <c r="B20" s="4">
        <v>56</v>
      </c>
      <c r="C20" s="4">
        <v>33</v>
      </c>
      <c r="D20" s="5">
        <f t="shared" si="4"/>
        <v>0.5892857142857143</v>
      </c>
      <c r="E20" s="4">
        <v>12</v>
      </c>
      <c r="F20" s="5">
        <f t="shared" si="1"/>
        <v>0.21428571428571427</v>
      </c>
      <c r="G20" s="4">
        <v>4</v>
      </c>
      <c r="H20" s="5">
        <f t="shared" si="2"/>
        <v>0.07142857142857142</v>
      </c>
      <c r="I20" s="4">
        <v>13</v>
      </c>
      <c r="J20" s="5">
        <f t="shared" si="3"/>
        <v>0.23214285714285715</v>
      </c>
      <c r="K20" s="4">
        <v>2</v>
      </c>
      <c r="L20" s="5">
        <f t="shared" si="0"/>
        <v>0.03571428571428571</v>
      </c>
    </row>
    <row r="21" spans="1:12" s="6" customFormat="1" ht="12.75">
      <c r="A21" s="3" t="s">
        <v>32</v>
      </c>
      <c r="B21" s="4">
        <v>17</v>
      </c>
      <c r="C21" s="4">
        <v>3</v>
      </c>
      <c r="D21" s="5">
        <f t="shared" si="4"/>
        <v>0.17647058823529413</v>
      </c>
      <c r="E21" s="4">
        <v>2</v>
      </c>
      <c r="F21" s="5">
        <f t="shared" si="1"/>
        <v>0.11764705882352941</v>
      </c>
      <c r="G21" s="4">
        <v>0</v>
      </c>
      <c r="H21" s="5">
        <f t="shared" si="2"/>
        <v>0</v>
      </c>
      <c r="I21" s="4">
        <v>0</v>
      </c>
      <c r="J21" s="5">
        <f t="shared" si="3"/>
        <v>0</v>
      </c>
      <c r="K21" s="4">
        <v>0</v>
      </c>
      <c r="L21" s="5">
        <f t="shared" si="0"/>
        <v>0</v>
      </c>
    </row>
    <row r="22" spans="1:12" s="6" customFormat="1" ht="12.75">
      <c r="A22" s="3" t="s">
        <v>34</v>
      </c>
      <c r="B22" s="4">
        <v>48</v>
      </c>
      <c r="C22" s="4">
        <v>29</v>
      </c>
      <c r="D22" s="5">
        <f t="shared" si="4"/>
        <v>0.6041666666666666</v>
      </c>
      <c r="E22" s="4">
        <v>11</v>
      </c>
      <c r="F22" s="5">
        <f t="shared" si="1"/>
        <v>0.22916666666666666</v>
      </c>
      <c r="G22" s="4">
        <v>4</v>
      </c>
      <c r="H22" s="5">
        <f t="shared" si="2"/>
        <v>0.08333333333333333</v>
      </c>
      <c r="I22" s="4">
        <v>3</v>
      </c>
      <c r="J22" s="5">
        <f t="shared" si="3"/>
        <v>0.0625</v>
      </c>
      <c r="K22" s="4">
        <v>8</v>
      </c>
      <c r="L22" s="5">
        <f t="shared" si="0"/>
        <v>0.16666666666666666</v>
      </c>
    </row>
    <row r="23" spans="1:12" s="6" customFormat="1" ht="12.75">
      <c r="A23" s="3" t="s">
        <v>35</v>
      </c>
      <c r="B23" s="4">
        <v>8</v>
      </c>
      <c r="C23" s="4">
        <v>2</v>
      </c>
      <c r="D23" s="5">
        <f t="shared" si="4"/>
        <v>0.25</v>
      </c>
      <c r="E23" s="4">
        <v>0</v>
      </c>
      <c r="F23" s="5">
        <f t="shared" si="1"/>
        <v>0</v>
      </c>
      <c r="G23" s="4">
        <v>0</v>
      </c>
      <c r="H23" s="5">
        <f t="shared" si="2"/>
        <v>0</v>
      </c>
      <c r="I23" s="4">
        <v>0</v>
      </c>
      <c r="J23" s="5">
        <f t="shared" si="3"/>
        <v>0</v>
      </c>
      <c r="K23" s="4">
        <v>2</v>
      </c>
      <c r="L23" s="5">
        <f t="shared" si="0"/>
        <v>0.25</v>
      </c>
    </row>
    <row r="24" spans="1:12" s="15" customFormat="1" ht="12.75">
      <c r="A24" s="11" t="s">
        <v>8</v>
      </c>
      <c r="B24" s="12">
        <f>SUM(B4:B23)</f>
        <v>1189</v>
      </c>
      <c r="C24" s="12">
        <f>SUM(C4:C23)</f>
        <v>502</v>
      </c>
      <c r="D24" s="13">
        <f t="shared" si="4"/>
        <v>0.4222035323801514</v>
      </c>
      <c r="E24" s="12">
        <f>SUM(E4:E23)</f>
        <v>188</v>
      </c>
      <c r="F24" s="14">
        <f t="shared" si="1"/>
        <v>0.1581160639192599</v>
      </c>
      <c r="G24" s="12">
        <f>SUM(G4:G23)</f>
        <v>60</v>
      </c>
      <c r="H24" s="14">
        <f t="shared" si="2"/>
        <v>0.050462573591253154</v>
      </c>
      <c r="I24" s="12">
        <f>SUM(I4:I23)</f>
        <v>99</v>
      </c>
      <c r="J24" s="14">
        <f t="shared" si="3"/>
        <v>0.0832632464255677</v>
      </c>
      <c r="K24" s="12">
        <f>SUM(K4:K23)</f>
        <v>90</v>
      </c>
      <c r="L24" s="14">
        <f t="shared" si="0"/>
        <v>0.07569386038687972</v>
      </c>
    </row>
    <row r="25" ht="14.25">
      <c r="D25" s="17"/>
    </row>
  </sheetData>
  <sheetProtection/>
  <mergeCells count="6">
    <mergeCell ref="A2:L2"/>
    <mergeCell ref="E3:F3"/>
    <mergeCell ref="G3:H3"/>
    <mergeCell ref="I3:J3"/>
    <mergeCell ref="K3:L3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Richmond Upon Thames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Rayma Khatun</dc:creator>
  <cp:keywords/>
  <dc:description/>
  <cp:lastModifiedBy>potterm</cp:lastModifiedBy>
  <cp:lastPrinted>2015-10-30T14:57:38Z</cp:lastPrinted>
  <dcterms:created xsi:type="dcterms:W3CDTF">2015-06-18T10:54:22Z</dcterms:created>
  <dcterms:modified xsi:type="dcterms:W3CDTF">2016-02-29T11:22:15Z</dcterms:modified>
  <cp:category/>
  <cp:version/>
  <cp:contentType/>
  <cp:contentStatus/>
</cp:coreProperties>
</file>